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xr:revisionPtr revIDLastSave="0" documentId="8_{0F6B9DDC-5904-4F9A-A425-565C147E3B90}" xr6:coauthVersionLast="47" xr6:coauthVersionMax="47" xr10:uidLastSave="{00000000-0000-0000-0000-000000000000}"/>
  <bookViews>
    <workbookView xWindow="0" yWindow="0" windowWidth="26085" windowHeight="10620" xr2:uid="{00000000-000D-0000-FFFF-FFFF00000000}"/>
  </bookViews>
  <sheets>
    <sheet name="II stacjonarn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F25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I16" i="3"/>
  <c r="J16" i="3"/>
  <c r="K16" i="3"/>
  <c r="L16" i="3"/>
  <c r="M16" i="3"/>
  <c r="N16" i="3"/>
  <c r="O16" i="3"/>
  <c r="P16" i="3"/>
  <c r="Q16" i="3"/>
  <c r="R16" i="3"/>
  <c r="S16" i="3"/>
  <c r="T16" i="3"/>
  <c r="F16" i="3"/>
  <c r="G16" i="3"/>
  <c r="H16" i="3"/>
  <c r="S26" i="3"/>
  <c r="T26" i="3"/>
  <c r="R26" i="3"/>
  <c r="Q26" i="3"/>
  <c r="O26" i="3"/>
  <c r="P26" i="3"/>
  <c r="F26" i="3"/>
  <c r="G26" i="3"/>
  <c r="H9" i="3"/>
  <c r="K9" i="3"/>
  <c r="J9" i="3"/>
  <c r="I9" i="3"/>
  <c r="G9" i="3"/>
  <c r="F9" i="3"/>
  <c r="C9" i="3"/>
  <c r="E29" i="3"/>
  <c r="E21" i="3"/>
  <c r="E22" i="3"/>
  <c r="E24" i="3"/>
  <c r="E18" i="3"/>
  <c r="E19" i="3"/>
  <c r="E20" i="3"/>
  <c r="E17" i="3"/>
  <c r="E16" i="3" s="1"/>
  <c r="D25" i="3"/>
  <c r="E28" i="3"/>
  <c r="G32" i="3" l="1"/>
  <c r="F32" i="3"/>
  <c r="C12" i="3"/>
  <c r="E14" i="3"/>
  <c r="E15" i="3"/>
  <c r="E13" i="3"/>
  <c r="E12" i="3" s="1"/>
  <c r="T9" i="3"/>
  <c r="T25" i="3" s="1"/>
  <c r="S9" i="3"/>
  <c r="R9" i="3"/>
  <c r="R25" i="3" l="1"/>
  <c r="R32" i="3" s="1"/>
  <c r="S25" i="3"/>
  <c r="S32" i="3" s="1"/>
  <c r="E26" i="3"/>
  <c r="C26" i="3"/>
  <c r="I25" i="3"/>
  <c r="I32" i="3" s="1"/>
  <c r="C16" i="3"/>
  <c r="C25" i="3" s="1"/>
  <c r="C32" i="3" s="1"/>
  <c r="E10" i="3"/>
  <c r="E9" i="3" s="1"/>
  <c r="E25" i="3" s="1"/>
  <c r="E32" i="3" s="1"/>
  <c r="Q9" i="3"/>
  <c r="Q25" i="3" s="1"/>
  <c r="Q32" i="3" s="1"/>
  <c r="P9" i="3"/>
  <c r="P25" i="3" s="1"/>
  <c r="P32" i="3" s="1"/>
  <c r="O9" i="3"/>
  <c r="N9" i="3"/>
  <c r="M9" i="3"/>
  <c r="M25" i="3" s="1"/>
  <c r="M32" i="3" s="1"/>
  <c r="L9" i="3"/>
  <c r="L25" i="3" s="1"/>
  <c r="L32" i="3" s="1"/>
  <c r="H25" i="3" l="1"/>
  <c r="H32" i="3" s="1"/>
  <c r="J25" i="3"/>
  <c r="J32" i="3" s="1"/>
  <c r="N25" i="3"/>
  <c r="N32" i="3" s="1"/>
  <c r="K25" i="3"/>
  <c r="K32" i="3" s="1"/>
  <c r="O25" i="3"/>
  <c r="O32" i="3" s="1"/>
</calcChain>
</file>

<file path=xl/sharedStrings.xml><?xml version="1.0" encoding="utf-8"?>
<sst xmlns="http://schemas.openxmlformats.org/spreadsheetml/2006/main" count="105" uniqueCount="50">
  <si>
    <t xml:space="preserve">International Master of Horticultural Science </t>
  </si>
  <si>
    <t>Program 2022/2023</t>
  </si>
  <si>
    <t>Uchwała nr 59/2022</t>
  </si>
  <si>
    <t>Faculty of Biotechnology and Horticulture</t>
  </si>
  <si>
    <t>Senatu Uniwersytetu Rolniczego im. Hugona Kołłątaja w Krakowie</t>
  </si>
  <si>
    <t>The studies are completed with the award of the title of magister inżynier (Master of Science)</t>
  </si>
  <si>
    <t>z dnia 29.06.2022 r.</t>
  </si>
  <si>
    <t>No.</t>
  </si>
  <si>
    <t>Courses</t>
  </si>
  <si>
    <t>ECTS</t>
  </si>
  <si>
    <t>E/Z</t>
  </si>
  <si>
    <t>Σ hours</t>
  </si>
  <si>
    <t>lectures</t>
  </si>
  <si>
    <t>Σ pract.
 + sem.</t>
  </si>
  <si>
    <t>Sem.</t>
  </si>
  <si>
    <t>hours and ECTS per semester</t>
  </si>
  <si>
    <t>sem. 1 WINTER</t>
  </si>
  <si>
    <t>sem. 2  SUMMER</t>
  </si>
  <si>
    <t>sem. 3 WINTER</t>
  </si>
  <si>
    <t>sem. 4 SUMMER</t>
  </si>
  <si>
    <t>L.</t>
  </si>
  <si>
    <t>P.</t>
  </si>
  <si>
    <t>A. General education courses</t>
  </si>
  <si>
    <t> </t>
  </si>
  <si>
    <t>Polish language for foreignmers / Language, culture and art of the region*</t>
  </si>
  <si>
    <t>Z</t>
  </si>
  <si>
    <t xml:space="preserve">Rural cultural tourism </t>
  </si>
  <si>
    <t>E</t>
  </si>
  <si>
    <t>B. Core courses</t>
  </si>
  <si>
    <t>Integrated protection of horticulture crops</t>
  </si>
  <si>
    <t>Plant molecular genetics and genomics</t>
  </si>
  <si>
    <t>Biostatistics</t>
  </si>
  <si>
    <t>C. Specialization courses</t>
  </si>
  <si>
    <t>Applied plant biotechnology</t>
  </si>
  <si>
    <t>Fruit storage</t>
  </si>
  <si>
    <t>Stone fruit production</t>
  </si>
  <si>
    <t>Special fruit growing</t>
  </si>
  <si>
    <t>Postharvest technology of horticulture crops</t>
  </si>
  <si>
    <t>Integrated system of fruit production</t>
  </si>
  <si>
    <t>Pruning and training of fruit trees</t>
  </si>
  <si>
    <t>Microbial biotechnologies in horticultural</t>
  </si>
  <si>
    <t>TOTAL (A+B+C)</t>
  </si>
  <si>
    <t xml:space="preserve">D. Facultative courses </t>
  </si>
  <si>
    <r>
      <t>1</t>
    </r>
    <r>
      <rPr>
        <vertAlign val="superscript"/>
        <sz val="13"/>
        <rFont val="Calibri"/>
        <family val="2"/>
        <charset val="238"/>
      </rPr>
      <t>st</t>
    </r>
    <r>
      <rPr>
        <sz val="13"/>
        <rFont val="Calibri"/>
        <family val="2"/>
      </rPr>
      <t xml:space="preserve"> semester</t>
    </r>
  </si>
  <si>
    <r>
      <t>2</t>
    </r>
    <r>
      <rPr>
        <vertAlign val="superscript"/>
        <sz val="13"/>
        <rFont val="Calibri"/>
        <family val="2"/>
        <charset val="238"/>
      </rPr>
      <t>nd</t>
    </r>
    <r>
      <rPr>
        <sz val="13"/>
        <rFont val="Calibri"/>
        <family val="2"/>
      </rPr>
      <t xml:space="preserve"> semester</t>
    </r>
  </si>
  <si>
    <r>
      <t>3</t>
    </r>
    <r>
      <rPr>
        <vertAlign val="superscript"/>
        <sz val="13"/>
        <rFont val="Calibri"/>
        <family val="2"/>
        <charset val="238"/>
      </rPr>
      <t xml:space="preserve">rd </t>
    </r>
    <r>
      <rPr>
        <sz val="13"/>
        <rFont val="Calibri"/>
        <family val="2"/>
      </rPr>
      <t>semester</t>
    </r>
  </si>
  <si>
    <r>
      <t>4</t>
    </r>
    <r>
      <rPr>
        <vertAlign val="superscript"/>
        <sz val="13"/>
        <rFont val="Calibri"/>
        <family val="2"/>
        <charset val="238"/>
      </rPr>
      <t>th</t>
    </r>
    <r>
      <rPr>
        <sz val="13"/>
        <rFont val="Calibri"/>
        <family val="2"/>
      </rPr>
      <t xml:space="preserve"> semester</t>
    </r>
  </si>
  <si>
    <t>D. Seminar/Master thesis</t>
  </si>
  <si>
    <t>RAZEM</t>
  </si>
  <si>
    <t>*or another humanistic course (for Polish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</si>
</sst>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</font>
    <font>
      <sz val="13"/>
      <color rgb="FF0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3"/>
      <color rgb="FF000000"/>
      <name val="Calibri"/>
      <family val="2"/>
    </font>
    <font>
      <sz val="13"/>
      <name val="Calibri"/>
      <family val="2"/>
      <charset val="238"/>
      <scheme val="minor"/>
    </font>
    <font>
      <sz val="10"/>
      <name val="Arial CE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color rgb="FFFF000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3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83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top"/>
    </xf>
    <xf numFmtId="0" fontId="6" fillId="0" borderId="22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5" xfId="2" applyFont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7" fillId="0" borderId="14" xfId="2" applyFont="1" applyBorder="1" applyAlignment="1">
      <alignment horizontal="center" vertical="top"/>
    </xf>
    <xf numFmtId="0" fontId="7" fillId="0" borderId="39" xfId="2" applyFont="1" applyBorder="1" applyAlignment="1">
      <alignment horizontal="center" vertical="top"/>
    </xf>
    <xf numFmtId="0" fontId="7" fillId="0" borderId="40" xfId="2" applyFont="1" applyBorder="1" applyAlignment="1">
      <alignment horizontal="center" vertical="top"/>
    </xf>
    <xf numFmtId="0" fontId="7" fillId="0" borderId="21" xfId="2" applyFont="1" applyBorder="1" applyAlignment="1">
      <alignment horizontal="center"/>
    </xf>
    <xf numFmtId="0" fontId="6" fillId="0" borderId="42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2" applyFont="1"/>
    <xf numFmtId="0" fontId="2" fillId="0" borderId="0" xfId="2" applyFont="1" applyAlignment="1">
      <alignment horizontal="center" vertical="center"/>
    </xf>
    <xf numFmtId="0" fontId="12" fillId="0" borderId="0" xfId="1" applyFont="1" applyAlignment="1">
      <alignment horizontal="right"/>
    </xf>
    <xf numFmtId="0" fontId="7" fillId="0" borderId="0" xfId="2" applyFont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5" fillId="0" borderId="0" xfId="2" applyFont="1" applyAlignment="1">
      <alignment horizontal="center" vertical="center"/>
    </xf>
    <xf numFmtId="0" fontId="6" fillId="2" borderId="51" xfId="2" applyFont="1" applyFill="1" applyBorder="1" applyAlignment="1">
      <alignment horizontal="center"/>
    </xf>
    <xf numFmtId="0" fontId="6" fillId="2" borderId="25" xfId="2" applyFont="1" applyFill="1" applyBorder="1" applyAlignment="1">
      <alignment horizontal="center"/>
    </xf>
    <xf numFmtId="0" fontId="6" fillId="2" borderId="26" xfId="2" applyFont="1" applyFill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8" xfId="2" applyFont="1" applyBorder="1" applyAlignment="1">
      <alignment horizontal="center"/>
    </xf>
    <xf numFmtId="0" fontId="7" fillId="0" borderId="5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55" xfId="2" applyFont="1" applyBorder="1" applyAlignment="1">
      <alignment horizontal="center"/>
    </xf>
    <xf numFmtId="0" fontId="7" fillId="0" borderId="56" xfId="2" applyFont="1" applyBorder="1" applyAlignment="1">
      <alignment horizontal="center"/>
    </xf>
    <xf numFmtId="0" fontId="7" fillId="0" borderId="58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left" wrapText="1"/>
    </xf>
    <xf numFmtId="0" fontId="7" fillId="0" borderId="15" xfId="2" applyFont="1" applyBorder="1"/>
    <xf numFmtId="0" fontId="7" fillId="0" borderId="60" xfId="2" applyFont="1" applyBorder="1"/>
    <xf numFmtId="0" fontId="8" fillId="0" borderId="14" xfId="2" applyFont="1" applyBorder="1"/>
    <xf numFmtId="0" fontId="7" fillId="0" borderId="14" xfId="2" applyFont="1" applyBorder="1"/>
    <xf numFmtId="0" fontId="7" fillId="0" borderId="12" xfId="2" applyFont="1" applyBorder="1"/>
    <xf numFmtId="0" fontId="8" fillId="0" borderId="14" xfId="2" applyFont="1" applyBorder="1" applyAlignment="1">
      <alignment horizontal="left" vertical="top"/>
    </xf>
    <xf numFmtId="0" fontId="8" fillId="0" borderId="14" xfId="2" applyFont="1" applyBorder="1" applyAlignment="1">
      <alignment horizontal="left" vertical="top" wrapText="1"/>
    </xf>
    <xf numFmtId="0" fontId="7" fillId="0" borderId="28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47" xfId="2" applyFont="1" applyBorder="1" applyAlignment="1">
      <alignment vertical="center"/>
    </xf>
    <xf numFmtId="0" fontId="6" fillId="0" borderId="63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0" fontId="7" fillId="0" borderId="67" xfId="2" applyFont="1" applyBorder="1" applyAlignment="1">
      <alignment horizontal="center"/>
    </xf>
    <xf numFmtId="0" fontId="7" fillId="0" borderId="69" xfId="2" applyFont="1" applyBorder="1" applyAlignment="1">
      <alignment horizontal="center"/>
    </xf>
    <xf numFmtId="0" fontId="7" fillId="0" borderId="69" xfId="2" applyFont="1" applyBorder="1" applyAlignment="1">
      <alignment horizontal="center" vertical="top"/>
    </xf>
    <xf numFmtId="0" fontId="6" fillId="2" borderId="59" xfId="2" applyFont="1" applyFill="1" applyBorder="1" applyAlignment="1">
      <alignment horizontal="center"/>
    </xf>
    <xf numFmtId="0" fontId="7" fillId="0" borderId="75" xfId="2" applyFont="1" applyBorder="1" applyAlignment="1">
      <alignment horizontal="center"/>
    </xf>
    <xf numFmtId="0" fontId="7" fillId="0" borderId="76" xfId="2" applyFont="1" applyBorder="1" applyAlignment="1">
      <alignment horizontal="center"/>
    </xf>
    <xf numFmtId="0" fontId="7" fillId="0" borderId="61" xfId="2" applyFont="1" applyBorder="1" applyAlignment="1">
      <alignment horizontal="center"/>
    </xf>
    <xf numFmtId="0" fontId="7" fillId="0" borderId="77" xfId="2" applyFont="1" applyBorder="1" applyAlignment="1">
      <alignment horizontal="center"/>
    </xf>
    <xf numFmtId="0" fontId="7" fillId="0" borderId="77" xfId="2" applyFont="1" applyBorder="1" applyAlignment="1">
      <alignment horizontal="center" vertical="top"/>
    </xf>
    <xf numFmtId="0" fontId="6" fillId="0" borderId="81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7" fillId="0" borderId="87" xfId="2" applyFont="1" applyBorder="1" applyAlignment="1">
      <alignment horizontal="center"/>
    </xf>
    <xf numFmtId="0" fontId="7" fillId="0" borderId="88" xfId="2" applyFont="1" applyBorder="1" applyAlignment="1">
      <alignment horizontal="center"/>
    </xf>
    <xf numFmtId="0" fontId="7" fillId="0" borderId="89" xfId="2" applyFont="1" applyBorder="1" applyAlignment="1">
      <alignment horizontal="center"/>
    </xf>
    <xf numFmtId="0" fontId="7" fillId="0" borderId="90" xfId="2" applyFont="1" applyBorder="1" applyAlignment="1">
      <alignment horizontal="center"/>
    </xf>
    <xf numFmtId="0" fontId="7" fillId="0" borderId="92" xfId="2" applyFont="1" applyBorder="1" applyAlignment="1">
      <alignment horizontal="center"/>
    </xf>
    <xf numFmtId="0" fontId="7" fillId="0" borderId="92" xfId="2" applyFont="1" applyBorder="1" applyAlignment="1">
      <alignment horizontal="center" vertical="top"/>
    </xf>
    <xf numFmtId="0" fontId="7" fillId="0" borderId="95" xfId="2" applyFont="1" applyBorder="1" applyAlignment="1">
      <alignment horizontal="center" vertical="center"/>
    </xf>
    <xf numFmtId="0" fontId="6" fillId="0" borderId="96" xfId="2" applyFont="1" applyBorder="1" applyAlignment="1">
      <alignment horizontal="center" vertical="center"/>
    </xf>
    <xf numFmtId="0" fontId="6" fillId="0" borderId="97" xfId="2" applyFont="1" applyBorder="1" applyAlignment="1">
      <alignment horizontal="center" vertical="center"/>
    </xf>
    <xf numFmtId="0" fontId="7" fillId="0" borderId="98" xfId="2" applyFont="1" applyBorder="1" applyAlignment="1">
      <alignment horizontal="center" vertical="center"/>
    </xf>
    <xf numFmtId="0" fontId="6" fillId="0" borderId="99" xfId="2" applyFont="1" applyBorder="1" applyAlignment="1">
      <alignment horizontal="center" vertical="center"/>
    </xf>
    <xf numFmtId="0" fontId="7" fillId="0" borderId="95" xfId="2" applyFont="1" applyBorder="1" applyAlignment="1">
      <alignment horizontal="center"/>
    </xf>
    <xf numFmtId="0" fontId="6" fillId="2" borderId="100" xfId="2" applyFont="1" applyFill="1" applyBorder="1" applyAlignment="1">
      <alignment horizontal="center"/>
    </xf>
    <xf numFmtId="0" fontId="7" fillId="0" borderId="4" xfId="2" applyFont="1" applyBorder="1" applyAlignment="1">
      <alignment vertical="center"/>
    </xf>
    <xf numFmtId="0" fontId="7" fillId="0" borderId="71" xfId="2" applyFont="1" applyBorder="1" applyAlignment="1">
      <alignment horizontal="center"/>
    </xf>
    <xf numFmtId="0" fontId="7" fillId="0" borderId="101" xfId="2" applyFont="1" applyBorder="1" applyAlignment="1">
      <alignment horizontal="center"/>
    </xf>
    <xf numFmtId="0" fontId="7" fillId="0" borderId="102" xfId="2" applyFont="1" applyBorder="1" applyAlignment="1">
      <alignment horizontal="center"/>
    </xf>
    <xf numFmtId="0" fontId="6" fillId="3" borderId="19" xfId="2" applyFont="1" applyFill="1" applyBorder="1" applyAlignment="1">
      <alignment horizontal="center" vertical="center"/>
    </xf>
    <xf numFmtId="0" fontId="6" fillId="3" borderId="81" xfId="2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64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6" fillId="3" borderId="86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57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68" xfId="2" applyFont="1" applyFill="1" applyBorder="1" applyAlignment="1">
      <alignment horizontal="center" vertical="center"/>
    </xf>
    <xf numFmtId="0" fontId="6" fillId="3" borderId="62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0" borderId="94" xfId="2" applyFont="1" applyBorder="1" applyAlignment="1">
      <alignment horizontal="center" vertical="center"/>
    </xf>
    <xf numFmtId="0" fontId="6" fillId="3" borderId="107" xfId="2" applyFont="1" applyFill="1" applyBorder="1" applyAlignment="1">
      <alignment horizontal="center" vertical="center"/>
    </xf>
    <xf numFmtId="0" fontId="7" fillId="0" borderId="87" xfId="2" applyFont="1" applyBorder="1" applyAlignment="1">
      <alignment horizontal="center" vertical="center"/>
    </xf>
    <xf numFmtId="0" fontId="7" fillId="0" borderId="108" xfId="2" applyFont="1" applyBorder="1" applyAlignment="1">
      <alignment horizontal="center" vertical="center"/>
    </xf>
    <xf numFmtId="0" fontId="7" fillId="0" borderId="90" xfId="2" applyFont="1" applyBorder="1" applyAlignment="1">
      <alignment horizontal="center" vertical="center"/>
    </xf>
    <xf numFmtId="0" fontId="6" fillId="3" borderId="85" xfId="2" applyFont="1" applyFill="1" applyBorder="1" applyAlignment="1">
      <alignment horizontal="center" vertical="center"/>
    </xf>
    <xf numFmtId="0" fontId="7" fillId="0" borderId="109" xfId="2" applyFont="1" applyBorder="1" applyAlignment="1">
      <alignment horizontal="center" vertical="center"/>
    </xf>
    <xf numFmtId="0" fontId="7" fillId="0" borderId="109" xfId="2" applyFont="1" applyBorder="1" applyAlignment="1">
      <alignment horizontal="center" vertical="top"/>
    </xf>
    <xf numFmtId="0" fontId="6" fillId="0" borderId="87" xfId="2" applyFont="1" applyBorder="1" applyAlignment="1">
      <alignment horizontal="center" vertical="center"/>
    </xf>
    <xf numFmtId="0" fontId="6" fillId="0" borderId="111" xfId="2" applyFont="1" applyBorder="1" applyAlignment="1">
      <alignment horizontal="center" vertical="center"/>
    </xf>
    <xf numFmtId="0" fontId="6" fillId="0" borderId="108" xfId="2" applyFont="1" applyBorder="1" applyAlignment="1">
      <alignment horizontal="center" vertical="center"/>
    </xf>
    <xf numFmtId="0" fontId="6" fillId="0" borderId="112" xfId="2" applyFont="1" applyBorder="1" applyAlignment="1">
      <alignment horizontal="center" vertical="center"/>
    </xf>
    <xf numFmtId="0" fontId="7" fillId="0" borderId="99" xfId="2" applyFont="1" applyBorder="1" applyAlignment="1">
      <alignment horizontal="center" vertical="center"/>
    </xf>
    <xf numFmtId="0" fontId="7" fillId="0" borderId="93" xfId="2" applyFont="1" applyBorder="1" applyAlignment="1">
      <alignment horizontal="center" vertical="center"/>
    </xf>
    <xf numFmtId="0" fontId="6" fillId="0" borderId="70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19" fillId="3" borderId="59" xfId="2" applyFont="1" applyFill="1" applyBorder="1" applyAlignment="1">
      <alignment horizontal="center"/>
    </xf>
    <xf numFmtId="0" fontId="19" fillId="3" borderId="25" xfId="2" applyFont="1" applyFill="1" applyBorder="1" applyAlignment="1">
      <alignment horizontal="center"/>
    </xf>
    <xf numFmtId="0" fontId="19" fillId="3" borderId="24" xfId="2" applyFont="1" applyFill="1" applyBorder="1" applyAlignment="1">
      <alignment horizontal="center"/>
    </xf>
    <xf numFmtId="0" fontId="6" fillId="0" borderId="89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/>
    </xf>
    <xf numFmtId="0" fontId="6" fillId="3" borderId="33" xfId="2" applyFont="1" applyFill="1" applyBorder="1" applyAlignment="1">
      <alignment horizontal="center" vertical="center"/>
    </xf>
    <xf numFmtId="0" fontId="6" fillId="3" borderId="110" xfId="2" applyFont="1" applyFill="1" applyBorder="1" applyAlignment="1">
      <alignment horizontal="center" vertical="center"/>
    </xf>
    <xf numFmtId="0" fontId="7" fillId="0" borderId="118" xfId="2" applyFont="1" applyBorder="1" applyAlignment="1">
      <alignment vertical="center"/>
    </xf>
    <xf numFmtId="0" fontId="5" fillId="0" borderId="4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6" fillId="0" borderId="119" xfId="2" applyFont="1" applyBorder="1" applyAlignment="1">
      <alignment horizontal="center" vertical="center"/>
    </xf>
    <xf numFmtId="0" fontId="7" fillId="0" borderId="120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6" fillId="0" borderId="12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1" fillId="0" borderId="49" xfId="2" applyBorder="1"/>
    <xf numFmtId="0" fontId="1" fillId="0" borderId="29" xfId="2" applyBorder="1"/>
    <xf numFmtId="0" fontId="1" fillId="0" borderId="101" xfId="2" applyBorder="1"/>
    <xf numFmtId="0" fontId="1" fillId="0" borderId="121" xfId="2" applyBorder="1"/>
    <xf numFmtId="0" fontId="1" fillId="0" borderId="122" xfId="2" applyBorder="1"/>
    <xf numFmtId="0" fontId="1" fillId="0" borderId="123" xfId="2" applyBorder="1"/>
    <xf numFmtId="0" fontId="7" fillId="0" borderId="124" xfId="2" applyFont="1" applyBorder="1" applyAlignment="1">
      <alignment horizontal="center"/>
    </xf>
    <xf numFmtId="0" fontId="7" fillId="0" borderId="125" xfId="2" applyFont="1" applyBorder="1" applyAlignment="1">
      <alignment horizontal="center"/>
    </xf>
    <xf numFmtId="0" fontId="7" fillId="0" borderId="126" xfId="2" applyFont="1" applyBorder="1" applyAlignment="1">
      <alignment horizontal="center"/>
    </xf>
    <xf numFmtId="0" fontId="7" fillId="0" borderId="109" xfId="2" applyFont="1" applyBorder="1" applyAlignment="1">
      <alignment horizontal="center"/>
    </xf>
    <xf numFmtId="0" fontId="7" fillId="0" borderId="127" xfId="2" applyFont="1" applyBorder="1" applyAlignment="1">
      <alignment horizontal="center"/>
    </xf>
    <xf numFmtId="0" fontId="7" fillId="0" borderId="128" xfId="2" applyFont="1" applyBorder="1" applyAlignment="1">
      <alignment horizontal="center"/>
    </xf>
    <xf numFmtId="0" fontId="7" fillId="0" borderId="129" xfId="2" applyFont="1" applyBorder="1" applyAlignment="1">
      <alignment horizontal="center"/>
    </xf>
    <xf numFmtId="0" fontId="6" fillId="0" borderId="131" xfId="2" applyFont="1" applyBorder="1" applyAlignment="1">
      <alignment horizontal="center"/>
    </xf>
    <xf numFmtId="0" fontId="6" fillId="0" borderId="130" xfId="2" applyFont="1" applyBorder="1" applyAlignment="1">
      <alignment horizontal="center"/>
    </xf>
    <xf numFmtId="0" fontId="6" fillId="0" borderId="132" xfId="2" applyFont="1" applyBorder="1" applyAlignment="1">
      <alignment horizontal="center"/>
    </xf>
    <xf numFmtId="0" fontId="6" fillId="0" borderId="133" xfId="2" applyFont="1" applyBorder="1" applyAlignment="1">
      <alignment horizontal="center"/>
    </xf>
    <xf numFmtId="0" fontId="5" fillId="0" borderId="12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71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73" xfId="2" applyFont="1" applyBorder="1" applyAlignment="1">
      <alignment horizontal="center" vertical="center"/>
    </xf>
    <xf numFmtId="0" fontId="19" fillId="0" borderId="71" xfId="2" applyFont="1" applyBorder="1" applyAlignment="1">
      <alignment horizontal="center"/>
    </xf>
    <xf numFmtId="0" fontId="19" fillId="0" borderId="28" xfId="2" applyFont="1" applyBorder="1" applyAlignment="1">
      <alignment horizontal="center"/>
    </xf>
    <xf numFmtId="0" fontId="19" fillId="0" borderId="95" xfId="2" applyFont="1" applyBorder="1" applyAlignment="1">
      <alignment horizontal="center"/>
    </xf>
    <xf numFmtId="0" fontId="19" fillId="0" borderId="42" xfId="2" applyFont="1" applyBorder="1" applyAlignment="1">
      <alignment horizontal="center"/>
    </xf>
    <xf numFmtId="0" fontId="19" fillId="0" borderId="96" xfId="2" applyFont="1" applyBorder="1" applyAlignment="1">
      <alignment horizontal="center"/>
    </xf>
    <xf numFmtId="0" fontId="19" fillId="0" borderId="50" xfId="2" applyFont="1" applyBorder="1" applyAlignment="1">
      <alignment horizontal="center"/>
    </xf>
    <xf numFmtId="0" fontId="20" fillId="0" borderId="0" xfId="2" applyFont="1"/>
    <xf numFmtId="0" fontId="6" fillId="0" borderId="86" xfId="2" applyFont="1" applyBorder="1" applyAlignment="1">
      <alignment horizontal="center"/>
    </xf>
    <xf numFmtId="0" fontId="6" fillId="0" borderId="134" xfId="2" applyFont="1" applyBorder="1" applyAlignment="1">
      <alignment horizontal="center"/>
    </xf>
    <xf numFmtId="0" fontId="6" fillId="3" borderId="134" xfId="2" applyFont="1" applyFill="1" applyBorder="1" applyAlignment="1">
      <alignment horizontal="center" vertical="center"/>
    </xf>
    <xf numFmtId="0" fontId="6" fillId="0" borderId="110" xfId="2" applyFont="1" applyBorder="1" applyAlignment="1">
      <alignment horizontal="center"/>
    </xf>
    <xf numFmtId="0" fontId="6" fillId="0" borderId="135" xfId="2" applyFont="1" applyBorder="1" applyAlignment="1">
      <alignment horizontal="center"/>
    </xf>
    <xf numFmtId="0" fontId="6" fillId="3" borderId="136" xfId="2" applyFont="1" applyFill="1" applyBorder="1" applyAlignment="1">
      <alignment horizontal="center" vertical="center"/>
    </xf>
    <xf numFmtId="0" fontId="6" fillId="3" borderId="137" xfId="2" applyFont="1" applyFill="1" applyBorder="1" applyAlignment="1">
      <alignment horizontal="center" vertical="center"/>
    </xf>
    <xf numFmtId="0" fontId="6" fillId="3" borderId="138" xfId="2" applyFont="1" applyFill="1" applyBorder="1" applyAlignment="1">
      <alignment horizontal="center" vertical="center"/>
    </xf>
    <xf numFmtId="0" fontId="6" fillId="2" borderId="103" xfId="2" applyFont="1" applyFill="1" applyBorder="1" applyAlignment="1">
      <alignment horizontal="center"/>
    </xf>
    <xf numFmtId="0" fontId="6" fillId="3" borderId="140" xfId="2" applyFont="1" applyFill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7" fillId="0" borderId="60" xfId="2" applyFont="1" applyBorder="1" applyAlignment="1">
      <alignment horizontal="center"/>
    </xf>
    <xf numFmtId="0" fontId="7" fillId="0" borderId="141" xfId="2" applyFont="1" applyBorder="1" applyAlignment="1">
      <alignment horizontal="center"/>
    </xf>
    <xf numFmtId="0" fontId="7" fillId="0" borderId="142" xfId="2" applyFont="1" applyBorder="1" applyAlignment="1">
      <alignment horizontal="center"/>
    </xf>
    <xf numFmtId="0" fontId="7" fillId="0" borderId="47" xfId="2" applyFont="1" applyBorder="1" applyAlignment="1">
      <alignment horizontal="center" vertical="center"/>
    </xf>
    <xf numFmtId="0" fontId="6" fillId="0" borderId="93" xfId="2" applyFont="1" applyBorder="1" applyAlignment="1">
      <alignment horizontal="center" vertical="center"/>
    </xf>
    <xf numFmtId="0" fontId="6" fillId="3" borderId="144" xfId="2" applyFont="1" applyFill="1" applyBorder="1" applyAlignment="1">
      <alignment horizontal="center" vertical="center"/>
    </xf>
    <xf numFmtId="0" fontId="7" fillId="0" borderId="108" xfId="2" applyFont="1" applyBorder="1" applyAlignment="1">
      <alignment horizontal="center"/>
    </xf>
    <xf numFmtId="0" fontId="6" fillId="3" borderId="145" xfId="2" applyFont="1" applyFill="1" applyBorder="1" applyAlignment="1">
      <alignment horizontal="center" vertical="center"/>
    </xf>
    <xf numFmtId="0" fontId="6" fillId="0" borderId="146" xfId="2" applyFont="1" applyBorder="1" applyAlignment="1">
      <alignment horizontal="center" vertical="center"/>
    </xf>
    <xf numFmtId="0" fontId="6" fillId="0" borderId="90" xfId="2" applyFont="1" applyBorder="1" applyAlignment="1">
      <alignment horizontal="center" vertical="center"/>
    </xf>
    <xf numFmtId="0" fontId="6" fillId="3" borderId="147" xfId="2" applyFont="1" applyFill="1" applyBorder="1" applyAlignment="1">
      <alignment horizontal="center" vertical="center"/>
    </xf>
    <xf numFmtId="0" fontId="6" fillId="3" borderId="149" xfId="2" applyFont="1" applyFill="1" applyBorder="1" applyAlignment="1">
      <alignment horizontal="center" vertical="center"/>
    </xf>
    <xf numFmtId="0" fontId="6" fillId="3" borderId="148" xfId="2" applyFont="1" applyFill="1" applyBorder="1" applyAlignment="1">
      <alignment horizontal="center" vertical="center"/>
    </xf>
    <xf numFmtId="0" fontId="19" fillId="3" borderId="100" xfId="2" applyFont="1" applyFill="1" applyBorder="1" applyAlignment="1">
      <alignment horizontal="center"/>
    </xf>
    <xf numFmtId="0" fontId="19" fillId="3" borderId="51" xfId="2" applyFont="1" applyFill="1" applyBorder="1" applyAlignment="1">
      <alignment horizontal="center"/>
    </xf>
    <xf numFmtId="0" fontId="6" fillId="3" borderId="150" xfId="2" applyFont="1" applyFill="1" applyBorder="1" applyAlignment="1">
      <alignment horizontal="center" vertical="center"/>
    </xf>
    <xf numFmtId="0" fontId="6" fillId="0" borderId="23" xfId="2" applyFont="1" applyBorder="1" applyAlignment="1">
      <alignment horizontal="center"/>
    </xf>
    <xf numFmtId="0" fontId="6" fillId="0" borderId="104" xfId="2" applyFont="1" applyBorder="1" applyAlignment="1">
      <alignment horizontal="center"/>
    </xf>
    <xf numFmtId="0" fontId="6" fillId="0" borderId="50" xfId="2" applyFont="1" applyBorder="1" applyAlignment="1">
      <alignment horizontal="center" vertical="center"/>
    </xf>
    <xf numFmtId="0" fontId="6" fillId="3" borderId="100" xfId="2" applyFont="1" applyFill="1" applyBorder="1" applyAlignment="1">
      <alignment horizontal="center" vertical="center"/>
    </xf>
    <xf numFmtId="0" fontId="6" fillId="3" borderId="51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19" fillId="3" borderId="103" xfId="2" applyFont="1" applyFill="1" applyBorder="1" applyAlignment="1">
      <alignment horizontal="center"/>
    </xf>
    <xf numFmtId="0" fontId="15" fillId="0" borderId="0" xfId="2" applyFont="1"/>
    <xf numFmtId="0" fontId="3" fillId="0" borderId="114" xfId="2" applyFont="1" applyBorder="1"/>
    <xf numFmtId="0" fontId="22" fillId="0" borderId="0" xfId="2" applyFont="1"/>
    <xf numFmtId="0" fontId="22" fillId="0" borderId="114" xfId="2" applyFont="1" applyBorder="1"/>
    <xf numFmtId="0" fontId="0" fillId="0" borderId="0" xfId="2" applyFont="1"/>
    <xf numFmtId="0" fontId="6" fillId="0" borderId="0" xfId="2" applyFont="1" applyAlignment="1">
      <alignment horizontal="left" vertical="center"/>
    </xf>
    <xf numFmtId="0" fontId="6" fillId="3" borderId="106" xfId="2" applyFont="1" applyFill="1" applyBorder="1" applyAlignment="1">
      <alignment vertical="center"/>
    </xf>
    <xf numFmtId="0" fontId="6" fillId="3" borderId="20" xfId="2" applyFont="1" applyFill="1" applyBorder="1" applyAlignment="1">
      <alignment vertical="center"/>
    </xf>
    <xf numFmtId="0" fontId="6" fillId="3" borderId="91" xfId="2" applyFont="1" applyFill="1" applyBorder="1" applyAlignment="1">
      <alignment vertical="center"/>
    </xf>
    <xf numFmtId="0" fontId="6" fillId="3" borderId="38" xfId="2" applyFont="1" applyFill="1" applyBorder="1" applyAlignment="1">
      <alignment vertical="center"/>
    </xf>
    <xf numFmtId="0" fontId="6" fillId="3" borderId="106" xfId="2" applyFont="1" applyFill="1" applyBorder="1" applyAlignment="1">
      <alignment horizontal="left" vertical="center"/>
    </xf>
    <xf numFmtId="0" fontId="6" fillId="3" borderId="20" xfId="2" applyFont="1" applyFill="1" applyBorder="1" applyAlignment="1">
      <alignment horizontal="left" vertical="center"/>
    </xf>
    <xf numFmtId="0" fontId="19" fillId="3" borderId="24" xfId="2" applyFont="1" applyFill="1" applyBorder="1" applyAlignment="1">
      <alignment horizontal="left" vertical="center"/>
    </xf>
    <xf numFmtId="0" fontId="19" fillId="3" borderId="26" xfId="2" applyFont="1" applyFill="1" applyBorder="1" applyAlignment="1">
      <alignment horizontal="left" vertical="center"/>
    </xf>
    <xf numFmtId="0" fontId="6" fillId="3" borderId="143" xfId="2" applyFont="1" applyFill="1" applyBorder="1" applyAlignment="1">
      <alignment horizontal="center"/>
    </xf>
    <xf numFmtId="0" fontId="6" fillId="3" borderId="52" xfId="2" applyFont="1" applyFill="1" applyBorder="1" applyAlignment="1">
      <alignment horizontal="center"/>
    </xf>
    <xf numFmtId="0" fontId="6" fillId="3" borderId="53" xfId="2" applyFont="1" applyFill="1" applyBorder="1" applyAlignment="1">
      <alignment horizontal="center"/>
    </xf>
    <xf numFmtId="0" fontId="6" fillId="3" borderId="24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6" fillId="3" borderId="78" xfId="2" applyFont="1" applyFill="1" applyBorder="1" applyAlignment="1">
      <alignment horizontal="center" vertical="center"/>
    </xf>
    <xf numFmtId="0" fontId="6" fillId="3" borderId="81" xfId="2" applyFont="1" applyFill="1" applyBorder="1" applyAlignment="1">
      <alignment horizontal="center" vertical="center"/>
    </xf>
    <xf numFmtId="0" fontId="6" fillId="3" borderId="83" xfId="2" applyFont="1" applyFill="1" applyBorder="1" applyAlignment="1">
      <alignment horizontal="center" vertical="center"/>
    </xf>
    <xf numFmtId="0" fontId="6" fillId="3" borderId="80" xfId="2" applyFont="1" applyFill="1" applyBorder="1" applyAlignment="1">
      <alignment horizontal="center" vertical="center"/>
    </xf>
    <xf numFmtId="0" fontId="6" fillId="3" borderId="82" xfId="2" applyFont="1" applyFill="1" applyBorder="1" applyAlignment="1">
      <alignment horizontal="center" vertical="center"/>
    </xf>
    <xf numFmtId="0" fontId="6" fillId="3" borderId="84" xfId="2" applyFont="1" applyFill="1" applyBorder="1" applyAlignment="1">
      <alignment horizontal="center" vertical="center"/>
    </xf>
    <xf numFmtId="0" fontId="6" fillId="3" borderId="63" xfId="2" applyFont="1" applyFill="1" applyBorder="1" applyAlignment="1">
      <alignment horizontal="center" vertical="center"/>
    </xf>
    <xf numFmtId="0" fontId="6" fillId="3" borderId="72" xfId="2" applyFont="1" applyFill="1" applyBorder="1" applyAlignment="1">
      <alignment horizontal="center" vertical="center"/>
    </xf>
    <xf numFmtId="0" fontId="6" fillId="3" borderId="74" xfId="2" applyFont="1" applyFill="1" applyBorder="1" applyAlignment="1">
      <alignment horizontal="center" vertical="center"/>
    </xf>
    <xf numFmtId="0" fontId="6" fillId="3" borderId="10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0" fontId="6" fillId="3" borderId="32" xfId="2" applyFont="1" applyFill="1" applyBorder="1" applyAlignment="1">
      <alignment horizontal="center" vertical="center" wrapText="1"/>
    </xf>
    <xf numFmtId="0" fontId="6" fillId="3" borderId="79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center" vertical="center"/>
    </xf>
    <xf numFmtId="0" fontId="6" fillId="3" borderId="79" xfId="2" applyFont="1" applyFill="1" applyBorder="1" applyAlignment="1">
      <alignment horizontal="center" vertical="center" wrapText="1"/>
    </xf>
    <xf numFmtId="0" fontId="6" fillId="3" borderId="113" xfId="2" applyFont="1" applyFill="1" applyBorder="1" applyAlignment="1">
      <alignment horizontal="center"/>
    </xf>
    <xf numFmtId="0" fontId="6" fillId="3" borderId="114" xfId="2" applyFont="1" applyFill="1" applyBorder="1" applyAlignment="1">
      <alignment horizontal="center"/>
    </xf>
    <xf numFmtId="0" fontId="6" fillId="3" borderId="115" xfId="2" applyFont="1" applyFill="1" applyBorder="1" applyAlignment="1">
      <alignment horizontal="center"/>
    </xf>
    <xf numFmtId="0" fontId="6" fillId="3" borderId="116" xfId="2" applyFont="1" applyFill="1" applyBorder="1" applyAlignment="1">
      <alignment horizontal="center"/>
    </xf>
    <xf numFmtId="0" fontId="6" fillId="3" borderId="117" xfId="2" applyFont="1" applyFill="1" applyBorder="1" applyAlignment="1">
      <alignment horizontal="center"/>
    </xf>
    <xf numFmtId="0" fontId="6" fillId="3" borderId="139" xfId="2" applyFont="1" applyFill="1" applyBorder="1" applyAlignment="1">
      <alignment horizontal="center"/>
    </xf>
    <xf numFmtId="0" fontId="19" fillId="0" borderId="49" xfId="2" applyFont="1" applyBorder="1" applyAlignment="1"/>
    <xf numFmtId="0" fontId="19" fillId="0" borderId="28" xfId="2" applyFont="1" applyBorder="1" applyAlignment="1"/>
    <xf numFmtId="0" fontId="6" fillId="2" borderId="24" xfId="2" applyFont="1" applyFill="1" applyBorder="1" applyAlignment="1"/>
    <xf numFmtId="0" fontId="6" fillId="2" borderId="25" xfId="2" applyFont="1" applyFill="1" applyBorder="1" applyAlignment="1"/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BA67"/>
  <sheetViews>
    <sheetView tabSelected="1" topLeftCell="A11" zoomScale="80" zoomScaleNormal="80" workbookViewId="0">
      <selection activeCell="F36" sqref="F36"/>
    </sheetView>
  </sheetViews>
  <sheetFormatPr defaultColWidth="7.85546875" defaultRowHeight="15"/>
  <cols>
    <col min="1" max="1" width="5.28515625" style="3" customWidth="1"/>
    <col min="2" max="2" width="61.42578125" style="1" customWidth="1"/>
    <col min="3" max="3" width="7.85546875" style="1"/>
    <col min="4" max="4" width="7.42578125" style="1" customWidth="1"/>
    <col min="5" max="5" width="10.42578125" style="1" customWidth="1"/>
    <col min="6" max="6" width="9.85546875" style="1" customWidth="1"/>
    <col min="7" max="7" width="10.140625" style="1" customWidth="1"/>
    <col min="8" max="17" width="7.85546875" style="1"/>
    <col min="18" max="18" width="8" style="1" customWidth="1"/>
    <col min="19" max="16384" width="7.85546875" style="1"/>
  </cols>
  <sheetData>
    <row r="1" spans="1:20" ht="26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O1" s="69" t="s">
        <v>1</v>
      </c>
      <c r="P1" s="69"/>
      <c r="Q1" s="69"/>
      <c r="R1" s="69"/>
    </row>
    <row r="2" spans="1:20" ht="26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41" t="s">
        <v>2</v>
      </c>
      <c r="O2" s="69"/>
      <c r="P2" s="69"/>
      <c r="Q2" s="69"/>
      <c r="R2" s="69"/>
    </row>
    <row r="3" spans="1:20" ht="21.2" customHeight="1">
      <c r="A3" s="237" t="s">
        <v>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9" t="s">
        <v>4</v>
      </c>
      <c r="O3" s="237"/>
      <c r="P3" s="237"/>
      <c r="Q3" s="237"/>
    </row>
    <row r="4" spans="1:20" ht="19.5" thickBot="1">
      <c r="A4" s="238" t="s">
        <v>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40" t="s">
        <v>6</v>
      </c>
      <c r="O4" s="238"/>
      <c r="P4" s="238"/>
      <c r="Q4" s="238"/>
    </row>
    <row r="5" spans="1:20" ht="18" thickBot="1">
      <c r="A5" s="257" t="s">
        <v>7</v>
      </c>
      <c r="B5" s="260" t="s">
        <v>8</v>
      </c>
      <c r="C5" s="263" t="s">
        <v>9</v>
      </c>
      <c r="D5" s="266" t="s">
        <v>10</v>
      </c>
      <c r="E5" s="257" t="s">
        <v>11</v>
      </c>
      <c r="F5" s="269" t="s">
        <v>12</v>
      </c>
      <c r="G5" s="272" t="s">
        <v>13</v>
      </c>
      <c r="H5" s="260" t="s">
        <v>14</v>
      </c>
      <c r="I5" s="254" t="s">
        <v>15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</row>
    <row r="6" spans="1:20" ht="17.45" customHeight="1" thickBot="1">
      <c r="A6" s="258"/>
      <c r="B6" s="261"/>
      <c r="C6" s="264"/>
      <c r="D6" s="267"/>
      <c r="E6" s="258"/>
      <c r="F6" s="270"/>
      <c r="G6" s="270"/>
      <c r="H6" s="261"/>
      <c r="I6" s="273" t="s">
        <v>16</v>
      </c>
      <c r="J6" s="274"/>
      <c r="K6" s="275"/>
      <c r="L6" s="274" t="s">
        <v>17</v>
      </c>
      <c r="M6" s="274"/>
      <c r="N6" s="274"/>
      <c r="O6" s="276" t="s">
        <v>18</v>
      </c>
      <c r="P6" s="277"/>
      <c r="Q6" s="278"/>
      <c r="R6" s="251" t="s">
        <v>19</v>
      </c>
      <c r="S6" s="252"/>
      <c r="T6" s="253"/>
    </row>
    <row r="7" spans="1:20" ht="17.45" customHeight="1" thickBot="1">
      <c r="A7" s="259"/>
      <c r="B7" s="262"/>
      <c r="C7" s="265"/>
      <c r="D7" s="268"/>
      <c r="E7" s="259"/>
      <c r="F7" s="271"/>
      <c r="G7" s="271"/>
      <c r="H7" s="262"/>
      <c r="I7" s="122" t="s">
        <v>20</v>
      </c>
      <c r="J7" s="123" t="s">
        <v>21</v>
      </c>
      <c r="K7" s="124" t="s">
        <v>9</v>
      </c>
      <c r="L7" s="122" t="s">
        <v>20</v>
      </c>
      <c r="M7" s="123" t="s">
        <v>21</v>
      </c>
      <c r="N7" s="136" t="s">
        <v>9</v>
      </c>
      <c r="O7" s="122" t="s">
        <v>20</v>
      </c>
      <c r="P7" s="123" t="s">
        <v>21</v>
      </c>
      <c r="Q7" s="211" t="s">
        <v>9</v>
      </c>
      <c r="R7" s="120" t="s">
        <v>20</v>
      </c>
      <c r="S7" s="123" t="s">
        <v>21</v>
      </c>
      <c r="T7" s="142" t="s">
        <v>9</v>
      </c>
    </row>
    <row r="8" spans="1:20" ht="17.45" customHeight="1" thickBot="1">
      <c r="A8" s="100">
        <v>1</v>
      </c>
      <c r="B8" s="76">
        <v>2</v>
      </c>
      <c r="C8" s="88">
        <v>3</v>
      </c>
      <c r="D8" s="76">
        <v>4</v>
      </c>
      <c r="E8" s="100">
        <v>5</v>
      </c>
      <c r="F8" s="9">
        <v>6</v>
      </c>
      <c r="G8" s="76">
        <v>7</v>
      </c>
      <c r="H8" s="101">
        <v>8</v>
      </c>
      <c r="I8" s="5">
        <v>14</v>
      </c>
      <c r="J8" s="10">
        <v>15</v>
      </c>
      <c r="K8" s="6">
        <v>16</v>
      </c>
      <c r="L8" s="5">
        <v>17</v>
      </c>
      <c r="M8" s="10">
        <v>18</v>
      </c>
      <c r="N8" s="6">
        <v>19</v>
      </c>
      <c r="O8" s="11">
        <v>20</v>
      </c>
      <c r="P8" s="12">
        <v>21</v>
      </c>
      <c r="Q8" s="212">
        <v>22</v>
      </c>
      <c r="R8" s="218">
        <v>20</v>
      </c>
      <c r="S8" s="12">
        <v>21</v>
      </c>
      <c r="T8" s="137">
        <v>22</v>
      </c>
    </row>
    <row r="9" spans="1:20" s="2" customFormat="1" ht="17.45" customHeight="1" thickBot="1">
      <c r="A9" s="243" t="s">
        <v>22</v>
      </c>
      <c r="B9" s="244"/>
      <c r="C9" s="125">
        <f>SUM(C10:C11)</f>
        <v>5</v>
      </c>
      <c r="D9" s="126" t="s">
        <v>23</v>
      </c>
      <c r="E9" s="233">
        <f t="shared" ref="E9:K9" si="0">SUM(E10:E11)</f>
        <v>33</v>
      </c>
      <c r="F9" s="234">
        <f t="shared" si="0"/>
        <v>15</v>
      </c>
      <c r="G9" s="234">
        <f t="shared" si="0"/>
        <v>18</v>
      </c>
      <c r="H9" s="235">
        <f t="shared" si="0"/>
        <v>0</v>
      </c>
      <c r="I9" s="130">
        <f t="shared" si="0"/>
        <v>15</v>
      </c>
      <c r="J9" s="131">
        <f t="shared" si="0"/>
        <v>18</v>
      </c>
      <c r="K9" s="132">
        <f t="shared" si="0"/>
        <v>5</v>
      </c>
      <c r="L9" s="133">
        <f t="shared" ref="L9:T9" si="1">SUM(L10:L15)</f>
        <v>0</v>
      </c>
      <c r="M9" s="131">
        <f t="shared" si="1"/>
        <v>0</v>
      </c>
      <c r="N9" s="132">
        <f t="shared" si="1"/>
        <v>0</v>
      </c>
      <c r="O9" s="133">
        <f t="shared" si="1"/>
        <v>0</v>
      </c>
      <c r="P9" s="131">
        <f t="shared" si="1"/>
        <v>0</v>
      </c>
      <c r="Q9" s="132">
        <f t="shared" si="1"/>
        <v>0</v>
      </c>
      <c r="R9" s="219">
        <f t="shared" si="1"/>
        <v>0</v>
      </c>
      <c r="S9" s="131">
        <f t="shared" si="1"/>
        <v>0</v>
      </c>
      <c r="T9" s="138">
        <f t="shared" si="1"/>
        <v>0</v>
      </c>
    </row>
    <row r="10" spans="1:20" ht="32.25" customHeight="1">
      <c r="A10" s="139">
        <v>1</v>
      </c>
      <c r="B10" s="77" t="s">
        <v>24</v>
      </c>
      <c r="C10" s="89">
        <v>2</v>
      </c>
      <c r="D10" s="95" t="s">
        <v>25</v>
      </c>
      <c r="E10" s="102">
        <f>SUM(F10:G10)</f>
        <v>18</v>
      </c>
      <c r="F10" s="13">
        <v>0</v>
      </c>
      <c r="G10" s="13">
        <v>18</v>
      </c>
      <c r="H10" s="103" t="s">
        <v>23</v>
      </c>
      <c r="I10" s="15">
        <v>0</v>
      </c>
      <c r="J10" s="13">
        <v>18</v>
      </c>
      <c r="K10" s="14">
        <v>2</v>
      </c>
      <c r="L10" s="15" t="s">
        <v>23</v>
      </c>
      <c r="M10" s="13" t="s">
        <v>23</v>
      </c>
      <c r="N10" s="75" t="s">
        <v>23</v>
      </c>
      <c r="O10" s="24" t="s">
        <v>23</v>
      </c>
      <c r="P10" s="13" t="s">
        <v>23</v>
      </c>
      <c r="Q10" s="14"/>
      <c r="R10" s="102" t="s">
        <v>23</v>
      </c>
      <c r="S10" s="13" t="s">
        <v>23</v>
      </c>
      <c r="T10" s="103"/>
    </row>
    <row r="11" spans="1:20" ht="17.25" customHeight="1" thickBot="1">
      <c r="A11" s="140">
        <v>2</v>
      </c>
      <c r="B11" s="78" t="s">
        <v>26</v>
      </c>
      <c r="C11" s="90">
        <v>3</v>
      </c>
      <c r="D11" s="96" t="s">
        <v>27</v>
      </c>
      <c r="E11" s="104">
        <v>15</v>
      </c>
      <c r="F11" s="17">
        <v>15</v>
      </c>
      <c r="G11" s="70">
        <v>0</v>
      </c>
      <c r="H11" s="73" t="s">
        <v>23</v>
      </c>
      <c r="I11" s="30">
        <v>15</v>
      </c>
      <c r="J11" s="17">
        <v>0</v>
      </c>
      <c r="K11" s="73">
        <v>3</v>
      </c>
      <c r="L11" s="30" t="s">
        <v>23</v>
      </c>
      <c r="M11" s="17" t="s">
        <v>23</v>
      </c>
      <c r="N11" s="73" t="s">
        <v>23</v>
      </c>
      <c r="O11" s="30"/>
      <c r="P11" s="17"/>
      <c r="Q11" s="18"/>
      <c r="R11" s="220"/>
      <c r="S11" s="17"/>
      <c r="T11" s="73"/>
    </row>
    <row r="12" spans="1:20" ht="17.45" customHeight="1" thickBot="1">
      <c r="A12" s="249" t="s">
        <v>28</v>
      </c>
      <c r="B12" s="250"/>
      <c r="C12" s="153">
        <f>SUM(C13:C15)</f>
        <v>17</v>
      </c>
      <c r="D12" s="154"/>
      <c r="E12" s="227">
        <f>SUM(E13:E15)</f>
        <v>160</v>
      </c>
      <c r="F12" s="236">
        <f t="shared" ref="F12:T12" si="2">SUM(F13:F15)</f>
        <v>66</v>
      </c>
      <c r="G12" s="236">
        <f t="shared" si="2"/>
        <v>94</v>
      </c>
      <c r="H12" s="154">
        <f t="shared" si="2"/>
        <v>22</v>
      </c>
      <c r="I12" s="227">
        <f t="shared" si="2"/>
        <v>66</v>
      </c>
      <c r="J12" s="228">
        <f t="shared" si="2"/>
        <v>94</v>
      </c>
      <c r="K12" s="154">
        <f t="shared" si="2"/>
        <v>17</v>
      </c>
      <c r="L12" s="227">
        <f t="shared" si="2"/>
        <v>0</v>
      </c>
      <c r="M12" s="236">
        <f t="shared" si="2"/>
        <v>0</v>
      </c>
      <c r="N12" s="154">
        <f t="shared" si="2"/>
        <v>0</v>
      </c>
      <c r="O12" s="227">
        <f t="shared" si="2"/>
        <v>0</v>
      </c>
      <c r="P12" s="228">
        <f t="shared" si="2"/>
        <v>0</v>
      </c>
      <c r="Q12" s="154">
        <f t="shared" si="2"/>
        <v>0</v>
      </c>
      <c r="R12" s="155">
        <f t="shared" si="2"/>
        <v>0</v>
      </c>
      <c r="S12" s="155">
        <f t="shared" si="2"/>
        <v>0</v>
      </c>
      <c r="T12" s="153">
        <f t="shared" si="2"/>
        <v>0</v>
      </c>
    </row>
    <row r="13" spans="1:20" ht="17.45" customHeight="1">
      <c r="A13" s="108">
        <v>1</v>
      </c>
      <c r="B13" s="115" t="s">
        <v>29</v>
      </c>
      <c r="C13" s="116">
        <v>6</v>
      </c>
      <c r="D13" s="47" t="s">
        <v>27</v>
      </c>
      <c r="E13" s="113">
        <f>SUM(F13:G13)</f>
        <v>56</v>
      </c>
      <c r="F13" s="117">
        <v>24</v>
      </c>
      <c r="G13" s="117">
        <v>32</v>
      </c>
      <c r="H13" s="118">
        <v>8</v>
      </c>
      <c r="I13" s="46">
        <v>24</v>
      </c>
      <c r="J13" s="117">
        <v>32</v>
      </c>
      <c r="K13" s="118">
        <v>6</v>
      </c>
      <c r="L13" s="46"/>
      <c r="M13" s="117"/>
      <c r="N13" s="118"/>
      <c r="O13" s="46"/>
      <c r="P13" s="117"/>
      <c r="Q13" s="213"/>
      <c r="R13" s="113"/>
      <c r="S13" s="117"/>
      <c r="T13" s="118"/>
    </row>
    <row r="14" spans="1:20" ht="17.45" customHeight="1">
      <c r="A14" s="141">
        <v>2</v>
      </c>
      <c r="B14" s="79" t="s">
        <v>30</v>
      </c>
      <c r="C14" s="91">
        <v>6</v>
      </c>
      <c r="D14" s="97" t="s">
        <v>27</v>
      </c>
      <c r="E14" s="113">
        <f t="shared" ref="E14:E15" si="3">SUM(F14:G14)</f>
        <v>56</v>
      </c>
      <c r="F14" s="71">
        <v>24</v>
      </c>
      <c r="G14" s="71">
        <v>32</v>
      </c>
      <c r="H14" s="74">
        <v>8</v>
      </c>
      <c r="I14" s="72">
        <v>24</v>
      </c>
      <c r="J14" s="71">
        <v>32</v>
      </c>
      <c r="K14" s="74">
        <v>6</v>
      </c>
      <c r="L14" s="72"/>
      <c r="M14" s="71"/>
      <c r="N14" s="74"/>
      <c r="O14" s="72"/>
      <c r="P14" s="71"/>
      <c r="Q14" s="214"/>
      <c r="R14" s="105"/>
      <c r="S14" s="71"/>
      <c r="T14" s="74"/>
    </row>
    <row r="15" spans="1:20" ht="17.45" customHeight="1">
      <c r="A15" s="141">
        <v>3</v>
      </c>
      <c r="B15" s="79" t="s">
        <v>31</v>
      </c>
      <c r="C15" s="91">
        <v>5</v>
      </c>
      <c r="D15" s="97" t="s">
        <v>27</v>
      </c>
      <c r="E15" s="113">
        <f t="shared" si="3"/>
        <v>48</v>
      </c>
      <c r="F15" s="71">
        <v>18</v>
      </c>
      <c r="G15" s="71">
        <v>30</v>
      </c>
      <c r="H15" s="74">
        <v>6</v>
      </c>
      <c r="I15" s="72">
        <v>18</v>
      </c>
      <c r="J15" s="71">
        <v>30</v>
      </c>
      <c r="K15" s="74">
        <v>5</v>
      </c>
      <c r="L15" s="72"/>
      <c r="M15" s="71"/>
      <c r="N15" s="74"/>
      <c r="O15" s="72"/>
      <c r="P15" s="71"/>
      <c r="Q15" s="214"/>
      <c r="R15" s="105"/>
      <c r="S15" s="71"/>
      <c r="T15" s="74"/>
    </row>
    <row r="16" spans="1:20" s="2" customFormat="1" ht="17.45" customHeight="1" thickBot="1">
      <c r="A16" s="245" t="s">
        <v>32</v>
      </c>
      <c r="B16" s="246"/>
      <c r="C16" s="134">
        <f>SUM(C17:C24)</f>
        <v>45</v>
      </c>
      <c r="D16" s="121"/>
      <c r="E16" s="207">
        <f>SUM(E17:E24)</f>
        <v>393</v>
      </c>
      <c r="F16" s="208">
        <f t="shared" ref="F16:H16" si="4">SUM(F17:F24)</f>
        <v>170</v>
      </c>
      <c r="G16" s="208">
        <f t="shared" si="4"/>
        <v>223</v>
      </c>
      <c r="H16" s="135">
        <f t="shared" si="4"/>
        <v>6</v>
      </c>
      <c r="I16" s="207">
        <f t="shared" ref="I16" si="5">SUM(I17:I24)</f>
        <v>0</v>
      </c>
      <c r="J16" s="209">
        <f t="shared" ref="J16" si="6">SUM(J17:J24)</f>
        <v>0</v>
      </c>
      <c r="K16" s="135">
        <f t="shared" ref="K16" si="7">SUM(K17:K24)</f>
        <v>0</v>
      </c>
      <c r="L16" s="207">
        <f t="shared" ref="L16" si="8">SUM(L17:L24)</f>
        <v>84</v>
      </c>
      <c r="M16" s="208">
        <f t="shared" ref="M16" si="9">SUM(M17:M24)</f>
        <v>84</v>
      </c>
      <c r="N16" s="135">
        <f t="shared" ref="N16" si="10">SUM(N17:N24)</f>
        <v>17</v>
      </c>
      <c r="O16" s="224">
        <f t="shared" ref="O16" si="11">SUM(O17:O24)</f>
        <v>86</v>
      </c>
      <c r="P16" s="229">
        <f t="shared" ref="P16" si="12">SUM(P17:P24)</f>
        <v>139</v>
      </c>
      <c r="Q16" s="121">
        <f t="shared" ref="Q16" si="13">SUM(Q17:Q24)</f>
        <v>28</v>
      </c>
      <c r="R16" s="224">
        <f t="shared" ref="R16" si="14">SUM(R17:R24)</f>
        <v>0</v>
      </c>
      <c r="S16" s="226">
        <f t="shared" ref="S16" si="15">SUM(S17:S24)</f>
        <v>0</v>
      </c>
      <c r="T16" s="225">
        <f t="shared" ref="T16" si="16">SUM(T17:T24)</f>
        <v>0</v>
      </c>
    </row>
    <row r="17" spans="1:53" ht="17.45" customHeight="1">
      <c r="A17" s="143">
        <v>4</v>
      </c>
      <c r="B17" s="80" t="s">
        <v>33</v>
      </c>
      <c r="C17" s="92">
        <v>6</v>
      </c>
      <c r="D17" s="98" t="s">
        <v>27</v>
      </c>
      <c r="E17" s="102">
        <f>SUM(F17:G17)</f>
        <v>56</v>
      </c>
      <c r="F17" s="19">
        <v>28</v>
      </c>
      <c r="G17" s="13">
        <v>28</v>
      </c>
      <c r="H17" s="106"/>
      <c r="I17" s="174"/>
      <c r="J17" s="175"/>
      <c r="K17" s="176"/>
      <c r="L17" s="21">
        <v>28</v>
      </c>
      <c r="M17" s="19">
        <v>28</v>
      </c>
      <c r="N17" s="20">
        <v>6</v>
      </c>
      <c r="O17" s="177"/>
      <c r="P17" s="178"/>
      <c r="Q17" s="215"/>
      <c r="R17" s="177"/>
      <c r="S17" s="178"/>
      <c r="T17" s="179"/>
    </row>
    <row r="18" spans="1:53" ht="17.45" customHeight="1">
      <c r="A18" s="143">
        <v>5</v>
      </c>
      <c r="B18" s="81" t="s">
        <v>34</v>
      </c>
      <c r="C18" s="92">
        <v>5</v>
      </c>
      <c r="D18" s="98" t="s">
        <v>27</v>
      </c>
      <c r="E18" s="102">
        <f t="shared" ref="E18:E24" si="17">SUM(F18:G18)</f>
        <v>56</v>
      </c>
      <c r="F18" s="19">
        <v>28</v>
      </c>
      <c r="G18" s="13">
        <v>28</v>
      </c>
      <c r="H18" s="106">
        <v>6</v>
      </c>
      <c r="I18" s="171"/>
      <c r="J18" s="173"/>
      <c r="K18" s="172"/>
      <c r="L18" s="21">
        <v>28</v>
      </c>
      <c r="M18" s="19">
        <v>28</v>
      </c>
      <c r="N18" s="20">
        <v>5</v>
      </c>
      <c r="O18" s="180"/>
      <c r="P18" s="19"/>
      <c r="Q18" s="20"/>
      <c r="R18" s="180"/>
      <c r="S18" s="19"/>
      <c r="T18" s="106"/>
    </row>
    <row r="19" spans="1:53" ht="17.45" customHeight="1">
      <c r="A19" s="139">
        <v>6</v>
      </c>
      <c r="B19" s="82" t="s">
        <v>35</v>
      </c>
      <c r="C19" s="89">
        <v>6</v>
      </c>
      <c r="D19" s="95" t="s">
        <v>27</v>
      </c>
      <c r="E19" s="102">
        <f t="shared" si="17"/>
        <v>56</v>
      </c>
      <c r="F19" s="13">
        <v>28</v>
      </c>
      <c r="G19" s="13">
        <v>28</v>
      </c>
      <c r="H19" s="103"/>
      <c r="I19" s="15"/>
      <c r="J19" s="13"/>
      <c r="K19" s="16"/>
      <c r="L19" s="24">
        <v>28</v>
      </c>
      <c r="M19" s="13">
        <v>28</v>
      </c>
      <c r="N19" s="14">
        <v>6</v>
      </c>
      <c r="O19" s="102"/>
      <c r="P19" s="13"/>
      <c r="Q19" s="14"/>
      <c r="R19" s="102"/>
      <c r="S19" s="13"/>
      <c r="T19" s="103"/>
    </row>
    <row r="20" spans="1:53" ht="17.45" customHeight="1">
      <c r="A20" s="143">
        <v>7</v>
      </c>
      <c r="B20" s="80" t="s">
        <v>36</v>
      </c>
      <c r="C20" s="92">
        <v>6</v>
      </c>
      <c r="D20" s="98" t="s">
        <v>27</v>
      </c>
      <c r="E20" s="102">
        <f t="shared" si="17"/>
        <v>53</v>
      </c>
      <c r="F20" s="19">
        <v>24</v>
      </c>
      <c r="G20" s="13">
        <v>29</v>
      </c>
      <c r="H20" s="106"/>
      <c r="I20" s="21"/>
      <c r="J20" s="19"/>
      <c r="K20" s="22"/>
      <c r="L20" s="23"/>
      <c r="M20" s="19"/>
      <c r="N20" s="20"/>
      <c r="O20" s="180">
        <v>24</v>
      </c>
      <c r="P20" s="19">
        <v>29</v>
      </c>
      <c r="Q20" s="20">
        <v>6</v>
      </c>
      <c r="R20" s="180"/>
      <c r="S20" s="19"/>
      <c r="T20" s="106"/>
    </row>
    <row r="21" spans="1:53" ht="17.45" customHeight="1">
      <c r="A21" s="143">
        <v>8</v>
      </c>
      <c r="B21" s="80" t="s">
        <v>37</v>
      </c>
      <c r="C21" s="92">
        <v>6</v>
      </c>
      <c r="D21" s="98" t="s">
        <v>27</v>
      </c>
      <c r="E21" s="102">
        <f>SUM(F21:G21)</f>
        <v>36</v>
      </c>
      <c r="F21" s="19">
        <v>12</v>
      </c>
      <c r="G21" s="13">
        <v>24</v>
      </c>
      <c r="H21" s="106"/>
      <c r="I21" s="21"/>
      <c r="J21" s="19"/>
      <c r="K21" s="22"/>
      <c r="L21" s="23"/>
      <c r="M21" s="19"/>
      <c r="N21" s="20"/>
      <c r="O21" s="180">
        <v>12</v>
      </c>
      <c r="P21" s="19">
        <v>24</v>
      </c>
      <c r="Q21" s="20">
        <v>6</v>
      </c>
      <c r="R21" s="180"/>
      <c r="S21" s="19"/>
      <c r="T21" s="106"/>
    </row>
    <row r="22" spans="1:53" ht="17.45" customHeight="1">
      <c r="A22" s="143">
        <v>9</v>
      </c>
      <c r="B22" s="83" t="s">
        <v>38</v>
      </c>
      <c r="C22" s="92">
        <v>6</v>
      </c>
      <c r="D22" s="98" t="s">
        <v>27</v>
      </c>
      <c r="E22" s="102">
        <f t="shared" si="17"/>
        <v>48</v>
      </c>
      <c r="F22" s="19">
        <v>24</v>
      </c>
      <c r="G22" s="13">
        <v>24</v>
      </c>
      <c r="H22" s="106"/>
      <c r="I22" s="21"/>
      <c r="J22" s="19"/>
      <c r="K22" s="22"/>
      <c r="L22" s="23"/>
      <c r="M22" s="19"/>
      <c r="N22" s="20"/>
      <c r="O22" s="180">
        <v>24</v>
      </c>
      <c r="P22" s="19">
        <v>24</v>
      </c>
      <c r="Q22" s="20">
        <v>6</v>
      </c>
      <c r="R22" s="180"/>
      <c r="S22" s="19"/>
      <c r="T22" s="106"/>
    </row>
    <row r="23" spans="1:53" s="4" customFormat="1" ht="18" customHeight="1">
      <c r="A23" s="144">
        <v>10</v>
      </c>
      <c r="B23" s="84" t="s">
        <v>39</v>
      </c>
      <c r="C23" s="93">
        <v>4</v>
      </c>
      <c r="D23" s="99" t="s">
        <v>27</v>
      </c>
      <c r="E23" s="102">
        <v>36</v>
      </c>
      <c r="F23" s="25">
        <v>0</v>
      </c>
      <c r="G23" s="26">
        <v>36</v>
      </c>
      <c r="H23" s="107"/>
      <c r="I23" s="28"/>
      <c r="J23" s="25"/>
      <c r="K23" s="29"/>
      <c r="L23" s="28"/>
      <c r="M23" s="25"/>
      <c r="N23" s="27"/>
      <c r="O23" s="144">
        <v>0</v>
      </c>
      <c r="P23" s="25">
        <v>36</v>
      </c>
      <c r="Q23" s="27">
        <v>4</v>
      </c>
      <c r="R23" s="144"/>
      <c r="S23" s="25"/>
      <c r="T23" s="107"/>
    </row>
    <row r="24" spans="1:53" ht="17.45" customHeight="1" thickBot="1">
      <c r="A24" s="143">
        <v>11</v>
      </c>
      <c r="B24" s="83" t="s">
        <v>40</v>
      </c>
      <c r="C24" s="92">
        <v>6</v>
      </c>
      <c r="D24" s="98" t="s">
        <v>27</v>
      </c>
      <c r="E24" s="102">
        <f t="shared" si="17"/>
        <v>52</v>
      </c>
      <c r="F24" s="19">
        <v>26</v>
      </c>
      <c r="G24" s="13">
        <v>26</v>
      </c>
      <c r="H24" s="106"/>
      <c r="I24" s="21"/>
      <c r="J24" s="19"/>
      <c r="K24" s="22"/>
      <c r="L24" s="23"/>
      <c r="M24" s="19"/>
      <c r="N24" s="20"/>
      <c r="O24" s="181">
        <v>26</v>
      </c>
      <c r="P24" s="182">
        <v>26</v>
      </c>
      <c r="Q24" s="216">
        <v>6</v>
      </c>
      <c r="R24" s="181"/>
      <c r="S24" s="182"/>
      <c r="T24" s="183"/>
    </row>
    <row r="25" spans="1:53" ht="17.45" customHeight="1" thickBot="1">
      <c r="A25" s="150"/>
      <c r="B25" s="157" t="s">
        <v>41</v>
      </c>
      <c r="C25" s="151">
        <f>SUM(C9,C12,C16)</f>
        <v>67</v>
      </c>
      <c r="D25" s="151">
        <f t="shared" ref="D25:T25" si="18">SUM(D9,D12,D16)</f>
        <v>0</v>
      </c>
      <c r="E25" s="202">
        <f>SUM(E9,E12,E16)</f>
        <v>586</v>
      </c>
      <c r="F25" s="203">
        <f>SUM(F9,F12,F16)</f>
        <v>251</v>
      </c>
      <c r="G25" s="152">
        <f>SUM(G9,G12,G16)</f>
        <v>335</v>
      </c>
      <c r="H25" s="185">
        <f t="shared" si="18"/>
        <v>28</v>
      </c>
      <c r="I25" s="184">
        <f t="shared" si="18"/>
        <v>81</v>
      </c>
      <c r="J25" s="186">
        <f t="shared" si="18"/>
        <v>112</v>
      </c>
      <c r="K25" s="185">
        <f t="shared" si="18"/>
        <v>22</v>
      </c>
      <c r="L25" s="184">
        <f t="shared" si="18"/>
        <v>84</v>
      </c>
      <c r="M25" s="230">
        <f t="shared" si="18"/>
        <v>84</v>
      </c>
      <c r="N25" s="231">
        <f t="shared" si="18"/>
        <v>17</v>
      </c>
      <c r="O25" s="184">
        <f t="shared" si="18"/>
        <v>86</v>
      </c>
      <c r="P25" s="187">
        <f t="shared" si="18"/>
        <v>139</v>
      </c>
      <c r="Q25" s="187">
        <f t="shared" si="18"/>
        <v>28</v>
      </c>
      <c r="R25" s="184">
        <f t="shared" si="18"/>
        <v>0</v>
      </c>
      <c r="S25" s="206">
        <f t="shared" si="18"/>
        <v>0</v>
      </c>
      <c r="T25" s="205">
        <f t="shared" si="18"/>
        <v>0</v>
      </c>
    </row>
    <row r="26" spans="1:53" s="2" customFormat="1" ht="17.45" customHeight="1" thickBot="1">
      <c r="A26" s="247" t="s">
        <v>42</v>
      </c>
      <c r="B26" s="248"/>
      <c r="C26" s="125">
        <f>SUM(C27:C30)</f>
        <v>39</v>
      </c>
      <c r="D26" s="126" t="s">
        <v>25</v>
      </c>
      <c r="E26" s="127">
        <f>SUM(E27:E30)</f>
        <v>384</v>
      </c>
      <c r="F26" s="204">
        <f t="shared" ref="F26:G26" si="19">SUM(F27:F30)</f>
        <v>192</v>
      </c>
      <c r="G26" s="128">
        <f t="shared" si="19"/>
        <v>192</v>
      </c>
      <c r="H26" s="129" t="s">
        <v>23</v>
      </c>
      <c r="I26" s="158">
        <v>30</v>
      </c>
      <c r="J26" s="158">
        <v>45</v>
      </c>
      <c r="K26" s="119">
        <v>6</v>
      </c>
      <c r="L26" s="233">
        <v>40</v>
      </c>
      <c r="M26" s="234">
        <v>60</v>
      </c>
      <c r="N26" s="235">
        <v>8</v>
      </c>
      <c r="O26" s="158">
        <f>SUM(O27:O29)</f>
        <v>48</v>
      </c>
      <c r="P26" s="158">
        <f>SUM(P27:P29)</f>
        <v>48</v>
      </c>
      <c r="Q26" s="119">
        <f>SUM(Q27:Q29)</f>
        <v>9</v>
      </c>
      <c r="R26" s="221">
        <f>SUM(R27:R30)</f>
        <v>30</v>
      </c>
      <c r="S26" s="158">
        <f t="shared" ref="S26:T26" si="20">SUM(S27:S30)</f>
        <v>30</v>
      </c>
      <c r="T26" s="159">
        <f t="shared" si="20"/>
        <v>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2" customFormat="1" ht="17.45" customHeight="1">
      <c r="A27" s="145"/>
      <c r="B27" s="85" t="s">
        <v>43</v>
      </c>
      <c r="C27" s="192">
        <v>8</v>
      </c>
      <c r="D27" s="162" t="s">
        <v>25</v>
      </c>
      <c r="E27" s="108">
        <v>60</v>
      </c>
      <c r="F27" s="32">
        <v>30</v>
      </c>
      <c r="G27" s="32">
        <v>30</v>
      </c>
      <c r="H27" s="109"/>
      <c r="I27" s="33">
        <v>30</v>
      </c>
      <c r="J27" s="34">
        <v>30</v>
      </c>
      <c r="K27" s="35">
        <v>8</v>
      </c>
      <c r="L27" s="232"/>
      <c r="M27" s="31"/>
      <c r="N27" s="8"/>
      <c r="O27" s="36"/>
      <c r="P27" s="37"/>
      <c r="Q27" s="38"/>
      <c r="R27" s="222"/>
      <c r="S27" s="37"/>
      <c r="T27" s="14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2" customFormat="1" ht="17.45" customHeight="1">
      <c r="A28" s="156"/>
      <c r="B28" s="160" t="s">
        <v>44</v>
      </c>
      <c r="C28" s="170">
        <v>15</v>
      </c>
      <c r="D28" s="170" t="s">
        <v>25</v>
      </c>
      <c r="E28" s="141">
        <f>SUM(F28:G28)</f>
        <v>168</v>
      </c>
      <c r="F28" s="163">
        <v>84</v>
      </c>
      <c r="G28" s="163">
        <v>84</v>
      </c>
      <c r="H28" s="164"/>
      <c r="I28" s="165"/>
      <c r="J28" s="163"/>
      <c r="K28" s="166"/>
      <c r="L28" s="188">
        <v>84</v>
      </c>
      <c r="M28" s="189">
        <v>84</v>
      </c>
      <c r="N28" s="190">
        <v>15</v>
      </c>
      <c r="O28" s="167"/>
      <c r="P28" s="168"/>
      <c r="Q28" s="169"/>
      <c r="R28" s="223"/>
      <c r="S28" s="168"/>
      <c r="T28" s="16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" customFormat="1" ht="17.45" customHeight="1">
      <c r="A29" s="147"/>
      <c r="B29" s="86" t="s">
        <v>45</v>
      </c>
      <c r="C29" s="193">
        <v>9</v>
      </c>
      <c r="D29" s="64" t="s">
        <v>25</v>
      </c>
      <c r="E29" s="141">
        <f>SUM(F29:G29)</f>
        <v>96</v>
      </c>
      <c r="F29" s="39">
        <v>48</v>
      </c>
      <c r="G29" s="39">
        <v>48</v>
      </c>
      <c r="H29" s="110"/>
      <c r="I29" s="7"/>
      <c r="J29" s="9"/>
      <c r="K29" s="76"/>
      <c r="L29" s="40"/>
      <c r="M29" s="39"/>
      <c r="N29" s="62"/>
      <c r="O29" s="191">
        <v>48</v>
      </c>
      <c r="P29" s="68">
        <v>48</v>
      </c>
      <c r="Q29" s="64">
        <v>9</v>
      </c>
      <c r="R29" s="100"/>
      <c r="S29" s="9"/>
      <c r="T29" s="11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2" customFormat="1" ht="17.45" customHeight="1" thickBot="1">
      <c r="A30" s="148"/>
      <c r="B30" s="87" t="s">
        <v>46</v>
      </c>
      <c r="C30" s="194">
        <v>7</v>
      </c>
      <c r="D30" s="161" t="s">
        <v>25</v>
      </c>
      <c r="E30" s="111">
        <v>60</v>
      </c>
      <c r="F30" s="42">
        <v>30</v>
      </c>
      <c r="G30" s="42">
        <v>30</v>
      </c>
      <c r="H30" s="112"/>
      <c r="I30" s="44"/>
      <c r="J30" s="41"/>
      <c r="K30" s="43"/>
      <c r="L30" s="44"/>
      <c r="M30" s="41"/>
      <c r="N30" s="43"/>
      <c r="O30" s="45"/>
      <c r="P30" s="42"/>
      <c r="Q30" s="217"/>
      <c r="R30" s="111">
        <v>30</v>
      </c>
      <c r="S30" s="42">
        <v>30</v>
      </c>
      <c r="T30" s="149">
        <v>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201" customFormat="1" ht="17.45" customHeight="1" thickBot="1">
      <c r="A31" s="279" t="s">
        <v>47</v>
      </c>
      <c r="B31" s="280"/>
      <c r="C31" s="195">
        <v>20</v>
      </c>
      <c r="D31" s="196" t="s">
        <v>25</v>
      </c>
      <c r="E31" s="197" t="s">
        <v>23</v>
      </c>
      <c r="F31" s="198" t="s">
        <v>23</v>
      </c>
      <c r="G31" s="198" t="s">
        <v>23</v>
      </c>
      <c r="H31" s="199" t="s">
        <v>23</v>
      </c>
      <c r="I31" s="200" t="s">
        <v>23</v>
      </c>
      <c r="J31" s="198" t="s">
        <v>23</v>
      </c>
      <c r="K31" s="196" t="s">
        <v>23</v>
      </c>
      <c r="L31" s="200" t="s">
        <v>23</v>
      </c>
      <c r="M31" s="198" t="s">
        <v>23</v>
      </c>
      <c r="N31" s="196"/>
      <c r="O31" s="200" t="s">
        <v>23</v>
      </c>
      <c r="P31" s="198" t="s">
        <v>23</v>
      </c>
      <c r="Q31" s="196" t="s">
        <v>23</v>
      </c>
      <c r="R31" s="197" t="s">
        <v>23</v>
      </c>
      <c r="S31" s="198" t="s">
        <v>23</v>
      </c>
      <c r="T31" s="199">
        <v>20</v>
      </c>
    </row>
    <row r="32" spans="1:53" ht="17.45" customHeight="1" thickBot="1">
      <c r="A32" s="281" t="s">
        <v>48</v>
      </c>
      <c r="B32" s="282"/>
      <c r="C32" s="94">
        <f>C26+C31+C25</f>
        <v>126</v>
      </c>
      <c r="D32" s="66" t="s">
        <v>23</v>
      </c>
      <c r="E32" s="114">
        <f>SUM(E25,E26)</f>
        <v>970</v>
      </c>
      <c r="F32" s="210">
        <f t="shared" ref="F32:S32" si="21">SUM(F25,F26)</f>
        <v>443</v>
      </c>
      <c r="G32" s="210">
        <f t="shared" si="21"/>
        <v>527</v>
      </c>
      <c r="H32" s="65">
        <f t="shared" si="21"/>
        <v>28</v>
      </c>
      <c r="I32" s="114">
        <f t="shared" si="21"/>
        <v>111</v>
      </c>
      <c r="J32" s="210">
        <f t="shared" si="21"/>
        <v>157</v>
      </c>
      <c r="K32" s="65">
        <f t="shared" si="21"/>
        <v>28</v>
      </c>
      <c r="L32" s="114">
        <f t="shared" si="21"/>
        <v>124</v>
      </c>
      <c r="M32" s="65">
        <f t="shared" si="21"/>
        <v>144</v>
      </c>
      <c r="N32" s="65">
        <f t="shared" si="21"/>
        <v>25</v>
      </c>
      <c r="O32" s="114">
        <f t="shared" si="21"/>
        <v>134</v>
      </c>
      <c r="P32" s="210">
        <f t="shared" si="21"/>
        <v>187</v>
      </c>
      <c r="Q32" s="66">
        <f t="shared" si="21"/>
        <v>37</v>
      </c>
      <c r="R32" s="114">
        <f t="shared" si="21"/>
        <v>30</v>
      </c>
      <c r="S32" s="210">
        <f t="shared" si="21"/>
        <v>30</v>
      </c>
      <c r="T32" s="67">
        <v>27</v>
      </c>
    </row>
    <row r="33" spans="1:17" ht="17.45" customHeight="1">
      <c r="A33" s="48" t="s">
        <v>49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" customHeight="1"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5.75" customHeight="1">
      <c r="E35" s="51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17.25">
      <c r="B36" s="52"/>
      <c r="C36" s="53"/>
      <c r="D36" s="54"/>
      <c r="E36" s="55"/>
    </row>
    <row r="37" spans="1:17" ht="17.45" customHeight="1">
      <c r="B37" s="56"/>
      <c r="C37" s="57"/>
      <c r="D37" s="58"/>
      <c r="E37" s="55"/>
    </row>
    <row r="38" spans="1:17" ht="17.25">
      <c r="B38" s="56"/>
      <c r="C38" s="57"/>
      <c r="D38" s="54"/>
      <c r="E38" s="55"/>
    </row>
    <row r="39" spans="1:17" ht="17.25">
      <c r="B39" s="52"/>
      <c r="C39" s="53"/>
      <c r="D39" s="54"/>
      <c r="E39" s="55"/>
    </row>
    <row r="40" spans="1:17" ht="18.75">
      <c r="B40" s="59"/>
      <c r="C40" s="59"/>
      <c r="D40" s="54"/>
      <c r="E40" s="60"/>
    </row>
    <row r="42" spans="1:17" ht="14.45" customHeight="1"/>
    <row r="43" spans="1:17" ht="17.25">
      <c r="A43" s="61"/>
      <c r="B43" s="61"/>
    </row>
    <row r="44" spans="1:17" ht="17.25">
      <c r="A44" s="242"/>
      <c r="B44" s="242"/>
    </row>
    <row r="45" spans="1:17" ht="17.25">
      <c r="A45" s="242"/>
      <c r="B45" s="242"/>
    </row>
    <row r="46" spans="1:17" ht="17.25">
      <c r="A46" s="62"/>
      <c r="B46" s="63"/>
    </row>
    <row r="47" spans="1:17" ht="17.25">
      <c r="A47" s="62"/>
      <c r="B47" s="63"/>
    </row>
    <row r="48" spans="1:17" ht="17.25">
      <c r="A48" s="62"/>
      <c r="B48" s="63"/>
    </row>
    <row r="49" spans="1:2" ht="17.25">
      <c r="A49" s="62"/>
      <c r="B49" s="63"/>
    </row>
    <row r="50" spans="1:2" ht="17.25">
      <c r="A50" s="64"/>
      <c r="B50" s="63"/>
    </row>
    <row r="51" spans="1:2" ht="17.25">
      <c r="A51" s="242"/>
      <c r="B51" s="242"/>
    </row>
    <row r="52" spans="1:2" ht="17.25">
      <c r="A52" s="62"/>
      <c r="B52" s="63"/>
    </row>
    <row r="53" spans="1:2" ht="17.25">
      <c r="A53" s="62"/>
      <c r="B53" s="63"/>
    </row>
    <row r="54" spans="1:2" ht="17.25">
      <c r="A54" s="62"/>
      <c r="B54" s="63"/>
    </row>
    <row r="55" spans="1:2" ht="17.25">
      <c r="A55" s="62"/>
      <c r="B55" s="63"/>
    </row>
    <row r="56" spans="1:2" ht="17.25">
      <c r="A56" s="62"/>
      <c r="B56" s="63"/>
    </row>
    <row r="57" spans="1:2" ht="17.25">
      <c r="A57" s="62"/>
      <c r="B57" s="63"/>
    </row>
    <row r="58" spans="1:2" ht="17.25">
      <c r="A58" s="62"/>
      <c r="B58" s="63"/>
    </row>
    <row r="59" spans="1:2" ht="17.25">
      <c r="A59" s="62"/>
      <c r="B59" s="63"/>
    </row>
    <row r="60" spans="1:2" ht="17.25">
      <c r="A60" s="62"/>
      <c r="B60" s="63"/>
    </row>
    <row r="61" spans="1:2" ht="17.25">
      <c r="A61" s="242"/>
      <c r="B61" s="242"/>
    </row>
    <row r="62" spans="1:2" ht="17.25">
      <c r="A62" s="62"/>
      <c r="B62" s="63"/>
    </row>
    <row r="63" spans="1:2" ht="17.25">
      <c r="A63" s="62"/>
      <c r="B63" s="63"/>
    </row>
    <row r="64" spans="1:2" ht="17.25">
      <c r="A64" s="62"/>
      <c r="B64" s="63"/>
    </row>
    <row r="65" spans="1:2" ht="17.25">
      <c r="A65" s="62"/>
      <c r="B65" s="63"/>
    </row>
    <row r="66" spans="1:2" ht="17.25">
      <c r="A66" s="62"/>
      <c r="B66" s="63"/>
    </row>
    <row r="67" spans="1:2" ht="17.25">
      <c r="A67" s="62"/>
      <c r="B67" s="63"/>
    </row>
  </sheetData>
  <mergeCells count="23">
    <mergeCell ref="R6:T6"/>
    <mergeCell ref="I5:T5"/>
    <mergeCell ref="A5:A7"/>
    <mergeCell ref="B5:B7"/>
    <mergeCell ref="C5:C7"/>
    <mergeCell ref="D5:D7"/>
    <mergeCell ref="E5:E7"/>
    <mergeCell ref="F5:F7"/>
    <mergeCell ref="G5:G7"/>
    <mergeCell ref="H5:H7"/>
    <mergeCell ref="I6:K6"/>
    <mergeCell ref="L6:N6"/>
    <mergeCell ref="O6:Q6"/>
    <mergeCell ref="A9:B9"/>
    <mergeCell ref="A16:B16"/>
    <mergeCell ref="A26:B26"/>
    <mergeCell ref="A31:B31"/>
    <mergeCell ref="A12:B12"/>
    <mergeCell ref="A61:B61"/>
    <mergeCell ref="A32:B32"/>
    <mergeCell ref="A44:B44"/>
    <mergeCell ref="A45:B45"/>
    <mergeCell ref="A51:B51"/>
  </mergeCells>
  <dataValidations count="1">
    <dataValidation allowBlank="1" sqref="B13:B15 B3:B11 B25:T1048576 O17:T24 B16:T16 L17:N18 F12:T15 B17:E24 F17:H18 F19:N24 A1:A1048576 U1:XFD1048576 C3:E15 F3:I11 J6:T11 S1:T4 J3:M4 O3:R4" xr:uid="{00000000-0002-0000-0000-000000000000}"/>
  </dataValidations>
  <pageMargins left="0.25" right="0.25" top="0.75" bottom="0.75" header="0.3" footer="0.3"/>
  <pageSetup paperSize="9" orientation="landscape" r:id="rId1"/>
  <ignoredErrors>
    <ignoredError sqref="C26 E13:E15 E18 T26" formulaRange="1"/>
    <ignoredError sqref="E12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hab.inż Grzebelus Ewa prof.UR</dc:creator>
  <cp:keywords/>
  <dc:description/>
  <cp:lastModifiedBy/>
  <cp:revision/>
  <dcterms:created xsi:type="dcterms:W3CDTF">2022-07-12T10:56:15Z</dcterms:created>
  <dcterms:modified xsi:type="dcterms:W3CDTF">2023-01-30T11:42:45Z</dcterms:modified>
  <cp:category/>
  <cp:contentStatus/>
</cp:coreProperties>
</file>