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860" windowHeight="9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<sst xmlns="http://schemas.openxmlformats.org/spreadsheetml/2006/main" count="183" uniqueCount="106">
  <si>
    <t>L.p</t>
  </si>
  <si>
    <t>Wykłady</t>
  </si>
  <si>
    <t>forma zal.</t>
  </si>
  <si>
    <t>∑ ECTS</t>
  </si>
  <si>
    <t>∑ ćw. + sem.</t>
  </si>
  <si>
    <t>Ćwiczenia</t>
  </si>
  <si>
    <t>Liczba godzin w semestrze</t>
  </si>
  <si>
    <t>ECTS w sem.</t>
  </si>
  <si>
    <t>∑ godzin</t>
  </si>
  <si>
    <t>w</t>
  </si>
  <si>
    <t>ćw</t>
  </si>
  <si>
    <t>A</t>
  </si>
  <si>
    <t>B</t>
  </si>
  <si>
    <t>C</t>
  </si>
  <si>
    <t>Język obcy</t>
  </si>
  <si>
    <t>Fizyka</t>
  </si>
  <si>
    <t>Biochemia</t>
  </si>
  <si>
    <t>Inżynieria genetyczna</t>
  </si>
  <si>
    <t>seminarium</t>
  </si>
  <si>
    <t>Biologia komórki</t>
  </si>
  <si>
    <t>E</t>
  </si>
  <si>
    <t>Z/E</t>
  </si>
  <si>
    <t>Z</t>
  </si>
  <si>
    <t>Przedmioty kształcenia ogólnego</t>
  </si>
  <si>
    <t>Przedmioty podstawowe</t>
  </si>
  <si>
    <t>Przedmioty kierunkowe</t>
  </si>
  <si>
    <t>D</t>
  </si>
  <si>
    <t>Moduły specjalnościowe do wyboru (D1, D2)</t>
  </si>
  <si>
    <t>D1</t>
  </si>
  <si>
    <t>Bioinformatyka</t>
  </si>
  <si>
    <t>D2</t>
  </si>
  <si>
    <t>Analiza danych</t>
  </si>
  <si>
    <t>Razem (A+B+C)</t>
  </si>
  <si>
    <t>Praca inżynierska</t>
  </si>
  <si>
    <t>Wychowanie fizyczne</t>
  </si>
  <si>
    <t>Wstęp do informatyki</t>
  </si>
  <si>
    <t>spec.</t>
  </si>
  <si>
    <t>Algebra liniowa z elementami logiki i teorii mnogości</t>
  </si>
  <si>
    <t>Analiza matematyczna</t>
  </si>
  <si>
    <t>Chemia</t>
  </si>
  <si>
    <t>Komputerowe programy użytkowe</t>
  </si>
  <si>
    <t>Genetyka</t>
  </si>
  <si>
    <t>aud.</t>
  </si>
  <si>
    <t>Podstawy prawa i ochrona własności intelektualnej</t>
  </si>
  <si>
    <t>Rachunek prawdopodobieństwa i statystyka matematyczna</t>
  </si>
  <si>
    <t>Botanika i zoologia</t>
  </si>
  <si>
    <t>Programowanie w języku Python</t>
  </si>
  <si>
    <t xml:space="preserve">Przedmiot H/S do wyboru </t>
  </si>
  <si>
    <t>Środowisko R i jego zastosowanie w analizie danych</t>
  </si>
  <si>
    <t>Równania różniczkowe</t>
  </si>
  <si>
    <t>Programowanie obiektowe</t>
  </si>
  <si>
    <t>Matematyka dyskretna</t>
  </si>
  <si>
    <t>Fizjologia zwierząt</t>
  </si>
  <si>
    <t>Podstawy działalności gospodarczej i przedsiębiorczości</t>
  </si>
  <si>
    <t>Relacyjne bazy danych</t>
  </si>
  <si>
    <t>Genetyka molekularna</t>
  </si>
  <si>
    <t>Statystyczna analiza danych</t>
  </si>
  <si>
    <t>Genomika strukturalna</t>
  </si>
  <si>
    <t>Hurtownie danych</t>
  </si>
  <si>
    <t>Fizjologia roślin</t>
  </si>
  <si>
    <t>Matematyczne modele dynamiki populacyjnej</t>
  </si>
  <si>
    <t>Algorytmy struktury danych</t>
  </si>
  <si>
    <t>Komputerowe obliczenia inżynierskie</t>
  </si>
  <si>
    <t>Procesy stochastyczne</t>
  </si>
  <si>
    <t>Elementy biofizyki</t>
  </si>
  <si>
    <t>Technologie WWW</t>
  </si>
  <si>
    <t>Systemy operacyjne i sieci komputerowe</t>
  </si>
  <si>
    <t>Uczenie maszynowe i sztuczna inteligencja</t>
  </si>
  <si>
    <t>Analiza instrumentalna</t>
  </si>
  <si>
    <t>Przedmioty do wyboru semestr 5 ( 2x 30 godz)</t>
  </si>
  <si>
    <t>Elementy biologii systemów</t>
  </si>
  <si>
    <t>Genomika funkcjonalna</t>
  </si>
  <si>
    <t>Biologiczne bazy danych</t>
  </si>
  <si>
    <t>Bazy Danych NoSQL</t>
  </si>
  <si>
    <t>Systemy informacji przestrzennej</t>
  </si>
  <si>
    <t>Metody optymalizacji</t>
  </si>
  <si>
    <t>Biotechnologia</t>
  </si>
  <si>
    <t>Algorytmy genetyczne</t>
  </si>
  <si>
    <t>Proseminarium</t>
  </si>
  <si>
    <t>Przedmioty do wyboru semestr 6 (1x 30 godz.)</t>
  </si>
  <si>
    <t>Regulacja ekspresji genów</t>
  </si>
  <si>
    <t>Proteomika</t>
  </si>
  <si>
    <t>Praktyka zawodowa (200 godz. = 4 tyg.)</t>
  </si>
  <si>
    <t>Obliczenia w chmurze</t>
  </si>
  <si>
    <t>Modele i algorytmy uczenia głębokiego</t>
  </si>
  <si>
    <t>Prognozowanie i symulacja</t>
  </si>
  <si>
    <t>Seminarium dyplomowe - inżynierskie</t>
  </si>
  <si>
    <t>Egzamin dyplomowy inżynierski</t>
  </si>
  <si>
    <t>E/Z</t>
  </si>
  <si>
    <t>Przedmioty do wyboru semestr 7 (2 x 30 godz.)</t>
  </si>
  <si>
    <t>Podstawy bioinformatyki strukturalnej</t>
  </si>
  <si>
    <t>Molekularne podstawy regulacji procesów fizjologicznych</t>
  </si>
  <si>
    <t>Genetyka ewolucyjna i populacyjna</t>
  </si>
  <si>
    <t>Nazwa przedmiotu</t>
  </si>
  <si>
    <t>Przetwarzanie dużych zbiorów danych</t>
  </si>
  <si>
    <t>Teoria gier</t>
  </si>
  <si>
    <t>Modelowanie i analiza danych wielowymiarowych</t>
  </si>
  <si>
    <t>Specjalność do wyboru D1 lub D2</t>
  </si>
  <si>
    <t>ŁĄCZNIE GODZIN A + B + C + E</t>
  </si>
  <si>
    <t>Plan studiów stacjonarnych pierwszego stopnia obowiązujący od roku akademickiego 2022/2023</t>
  </si>
  <si>
    <t>Wydział Biotechnologii i Ogrodnictwa</t>
  </si>
  <si>
    <t>Kierunek: bioinformatyka i analiza danych</t>
  </si>
  <si>
    <t>Senatu Uniwersytetu Rolniczego im. Hugona Kołłątaja w Krakowie</t>
  </si>
  <si>
    <t>Przedmioty fakultatywne</t>
  </si>
  <si>
    <t>Uchwała nr 92 /2022</t>
  </si>
  <si>
    <t>z dnia 30.08.2022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</si>
</sst>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3" borderId="31" xfId="0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left" vertical="center"/>
    </xf>
    <xf numFmtId="0" fontId="0" fillId="35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2" fillId="33" borderId="32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33" borderId="33" xfId="0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textRotation="90"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 textRotation="90"/>
    </xf>
    <xf numFmtId="0" fontId="2" fillId="33" borderId="52" xfId="0" applyFont="1" applyFill="1" applyBorder="1" applyAlignment="1">
      <alignment horizontal="center" vertical="center" textRotation="90"/>
    </xf>
    <xf numFmtId="0" fontId="2" fillId="33" borderId="52" xfId="0" applyFont="1" applyFill="1" applyBorder="1" applyAlignment="1">
      <alignment/>
    </xf>
    <xf numFmtId="0" fontId="2" fillId="34" borderId="5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33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35" borderId="54" xfId="0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textRotation="90"/>
    </xf>
    <xf numFmtId="0" fontId="2" fillId="33" borderId="24" xfId="0" applyFont="1" applyFill="1" applyBorder="1" applyAlignment="1">
      <alignment horizontal="center" vertical="center" textRotation="90"/>
    </xf>
    <xf numFmtId="0" fontId="0" fillId="33" borderId="32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abSelected="1" zoomScale="90" zoomScaleNormal="9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H6" sqref="AH6"/>
    </sheetView>
  </sheetViews>
  <sheetFormatPr defaultColWidth="9.140625" defaultRowHeight="12.75"/>
  <cols>
    <col min="1" max="1" width="5.421875" style="0" customWidth="1"/>
    <col min="2" max="2" width="49.421875" style="0" customWidth="1"/>
    <col min="3" max="3" width="8.7109375" style="0" customWidth="1"/>
    <col min="4" max="4" width="6.00390625" style="0" customWidth="1"/>
    <col min="5" max="5" width="5.28125" style="0" customWidth="1"/>
    <col min="6" max="6" width="5.57421875" style="0" customWidth="1"/>
    <col min="7" max="7" width="6.00390625" style="0" customWidth="1"/>
    <col min="8" max="8" width="6.28125" style="0" customWidth="1"/>
    <col min="9" max="16" width="4.28125" style="0" customWidth="1"/>
    <col min="17" max="21" width="5.00390625" style="0" customWidth="1"/>
    <col min="22" max="22" width="4.7109375" style="0" customWidth="1"/>
    <col min="23" max="23" width="5.7109375" style="0" customWidth="1"/>
    <col min="24" max="24" width="5.00390625" style="153" customWidth="1"/>
    <col min="25" max="25" width="5.8515625" style="0" customWidth="1"/>
    <col min="26" max="27" width="6.00390625" style="0" customWidth="1"/>
    <col min="28" max="29" width="5.8515625" style="0" customWidth="1"/>
    <col min="30" max="30" width="6.00390625" style="0" customWidth="1"/>
    <col min="31" max="31" width="6.7109375" style="0" customWidth="1"/>
  </cols>
  <sheetData>
    <row r="1" spans="2:32" ht="14.25" customHeight="1">
      <c r="B1" s="14" t="s">
        <v>99</v>
      </c>
      <c r="C1" s="14"/>
      <c r="D1" s="14"/>
      <c r="E1" s="14"/>
      <c r="F1" s="14"/>
      <c r="G1" s="14"/>
      <c r="H1" s="14"/>
      <c r="I1" s="14"/>
      <c r="U1" s="9"/>
      <c r="X1" s="15" t="s">
        <v>104</v>
      </c>
      <c r="Y1" s="15"/>
      <c r="Z1" s="15"/>
      <c r="AA1" s="15"/>
      <c r="AB1" s="15"/>
      <c r="AC1" s="15"/>
      <c r="AD1" s="15"/>
      <c r="AE1" s="15"/>
      <c r="AF1" s="15"/>
    </row>
    <row r="2" spans="1:32" ht="14.25" customHeight="1">
      <c r="A2" s="11"/>
      <c r="B2" s="12" t="s">
        <v>100</v>
      </c>
      <c r="C2" s="12"/>
      <c r="D2" s="12"/>
      <c r="E2" s="13"/>
      <c r="F2" s="13"/>
      <c r="G2" s="13"/>
      <c r="H2" s="1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5" t="s">
        <v>102</v>
      </c>
      <c r="Y2" s="15"/>
      <c r="Z2" s="15"/>
      <c r="AA2" s="15"/>
      <c r="AB2" s="15"/>
      <c r="AC2" s="15"/>
      <c r="AD2" s="15"/>
      <c r="AE2" s="15"/>
      <c r="AF2" s="15"/>
    </row>
    <row r="3" spans="1:32" ht="14.25" customHeight="1">
      <c r="A3" s="2"/>
      <c r="B3" s="12" t="s">
        <v>101</v>
      </c>
      <c r="C3" s="4"/>
      <c r="D3" s="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5" t="s">
        <v>105</v>
      </c>
      <c r="Y3" s="15"/>
      <c r="Z3" s="15"/>
      <c r="AA3" s="15"/>
      <c r="AB3" s="15"/>
      <c r="AC3" s="15"/>
      <c r="AD3" s="15"/>
      <c r="AE3" s="15"/>
      <c r="AF3" s="15"/>
    </row>
    <row r="4" ht="13.5" thickBot="1"/>
    <row r="5" spans="1:32" ht="24.75" customHeight="1">
      <c r="A5" s="42" t="s">
        <v>0</v>
      </c>
      <c r="B5" s="52" t="s">
        <v>93</v>
      </c>
      <c r="C5" s="101" t="s">
        <v>8</v>
      </c>
      <c r="D5" s="119" t="s">
        <v>1</v>
      </c>
      <c r="E5" s="101" t="s">
        <v>18</v>
      </c>
      <c r="F5" s="28" t="s">
        <v>5</v>
      </c>
      <c r="G5" s="28"/>
      <c r="H5" s="31" t="s">
        <v>4</v>
      </c>
      <c r="I5" s="29" t="s">
        <v>6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  <c r="W5" s="143"/>
      <c r="X5" s="149" t="s">
        <v>2</v>
      </c>
      <c r="Y5" s="27" t="s">
        <v>7</v>
      </c>
      <c r="Z5" s="28"/>
      <c r="AA5" s="28"/>
      <c r="AB5" s="28"/>
      <c r="AC5" s="28"/>
      <c r="AD5" s="28"/>
      <c r="AE5" s="137"/>
      <c r="AF5" s="125" t="s">
        <v>3</v>
      </c>
    </row>
    <row r="6" spans="1:32" ht="25.5" customHeight="1">
      <c r="A6" s="43"/>
      <c r="B6" s="53"/>
      <c r="C6" s="32"/>
      <c r="D6" s="18"/>
      <c r="E6" s="32"/>
      <c r="F6" s="17" t="s">
        <v>42</v>
      </c>
      <c r="G6" s="17" t="s">
        <v>36</v>
      </c>
      <c r="H6" s="102"/>
      <c r="I6" s="20">
        <v>1</v>
      </c>
      <c r="J6" s="17"/>
      <c r="K6" s="17">
        <v>2</v>
      </c>
      <c r="L6" s="17"/>
      <c r="M6" s="17">
        <v>3</v>
      </c>
      <c r="N6" s="17"/>
      <c r="O6" s="18">
        <v>4</v>
      </c>
      <c r="P6" s="20"/>
      <c r="Q6" s="18">
        <v>5</v>
      </c>
      <c r="R6" s="20"/>
      <c r="S6" s="18">
        <v>6</v>
      </c>
      <c r="T6" s="19"/>
      <c r="U6" s="19">
        <v>7</v>
      </c>
      <c r="V6" s="20"/>
      <c r="W6" s="22"/>
      <c r="X6" s="150"/>
      <c r="Y6" s="32">
        <v>1</v>
      </c>
      <c r="Z6" s="17">
        <v>2</v>
      </c>
      <c r="AA6" s="17">
        <v>3</v>
      </c>
      <c r="AB6" s="17">
        <v>4</v>
      </c>
      <c r="AC6" s="17">
        <v>5</v>
      </c>
      <c r="AD6" s="17">
        <v>6</v>
      </c>
      <c r="AE6" s="102">
        <v>7</v>
      </c>
      <c r="AF6" s="126"/>
    </row>
    <row r="7" spans="1:32" ht="17.25" customHeight="1">
      <c r="A7" s="43"/>
      <c r="B7" s="53"/>
      <c r="C7" s="103"/>
      <c r="D7" s="120"/>
      <c r="E7" s="103"/>
      <c r="F7" s="23"/>
      <c r="G7" s="23"/>
      <c r="H7" s="33"/>
      <c r="I7" s="49" t="s">
        <v>9</v>
      </c>
      <c r="J7" s="21" t="s">
        <v>10</v>
      </c>
      <c r="K7" s="21" t="s">
        <v>9</v>
      </c>
      <c r="L7" s="21" t="s">
        <v>10</v>
      </c>
      <c r="M7" s="21" t="s">
        <v>9</v>
      </c>
      <c r="N7" s="21" t="s">
        <v>10</v>
      </c>
      <c r="O7" s="21" t="s">
        <v>9</v>
      </c>
      <c r="P7" s="21" t="s">
        <v>10</v>
      </c>
      <c r="Q7" s="21" t="s">
        <v>9</v>
      </c>
      <c r="R7" s="21" t="s">
        <v>10</v>
      </c>
      <c r="S7" s="21" t="s">
        <v>9</v>
      </c>
      <c r="T7" s="21" t="s">
        <v>10</v>
      </c>
      <c r="U7" s="21" t="s">
        <v>9</v>
      </c>
      <c r="V7" s="21" t="s">
        <v>10</v>
      </c>
      <c r="W7" s="22"/>
      <c r="X7" s="154"/>
      <c r="Y7" s="103"/>
      <c r="Z7" s="23"/>
      <c r="AA7" s="17"/>
      <c r="AB7" s="17"/>
      <c r="AC7" s="17"/>
      <c r="AD7" s="17"/>
      <c r="AE7" s="33"/>
      <c r="AF7" s="127"/>
    </row>
    <row r="8" spans="1:32" ht="17.25" customHeight="1">
      <c r="A8" s="44">
        <v>1</v>
      </c>
      <c r="B8" s="54">
        <v>2</v>
      </c>
      <c r="C8" s="104">
        <v>3</v>
      </c>
      <c r="D8" s="162">
        <v>4</v>
      </c>
      <c r="E8" s="104">
        <v>5</v>
      </c>
      <c r="F8" s="25">
        <v>6</v>
      </c>
      <c r="G8" s="25">
        <v>7</v>
      </c>
      <c r="H8" s="105">
        <v>8</v>
      </c>
      <c r="I8" s="100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121">
        <v>23</v>
      </c>
      <c r="X8" s="54">
        <v>24</v>
      </c>
      <c r="Y8" s="3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35">
        <v>31</v>
      </c>
      <c r="AF8" s="128">
        <v>32</v>
      </c>
    </row>
    <row r="9" spans="1:32" ht="12.75">
      <c r="A9" s="45" t="s">
        <v>11</v>
      </c>
      <c r="B9" s="55" t="s">
        <v>23</v>
      </c>
      <c r="C9" s="36">
        <f aca="true" t="shared" si="0" ref="C9:W9">SUM(C10:C12)</f>
        <v>210</v>
      </c>
      <c r="D9" s="22">
        <f t="shared" si="0"/>
        <v>15</v>
      </c>
      <c r="E9" s="36">
        <f t="shared" si="0"/>
        <v>0</v>
      </c>
      <c r="F9" s="21">
        <f t="shared" si="0"/>
        <v>195</v>
      </c>
      <c r="G9" s="21">
        <f t="shared" si="0"/>
        <v>0</v>
      </c>
      <c r="H9" s="41">
        <f t="shared" si="0"/>
        <v>195</v>
      </c>
      <c r="I9" s="49">
        <f t="shared" si="0"/>
        <v>0</v>
      </c>
      <c r="J9" s="21">
        <f t="shared" si="0"/>
        <v>30</v>
      </c>
      <c r="K9" s="21">
        <f t="shared" si="0"/>
        <v>0</v>
      </c>
      <c r="L9" s="21">
        <f t="shared" si="0"/>
        <v>60</v>
      </c>
      <c r="M9" s="21">
        <f t="shared" si="0"/>
        <v>15</v>
      </c>
      <c r="N9" s="21">
        <f t="shared" si="0"/>
        <v>45</v>
      </c>
      <c r="O9" s="21">
        <f t="shared" si="0"/>
        <v>0</v>
      </c>
      <c r="P9" s="21">
        <f t="shared" si="0"/>
        <v>30</v>
      </c>
      <c r="Q9" s="21">
        <f t="shared" si="0"/>
        <v>0</v>
      </c>
      <c r="R9" s="21">
        <f t="shared" si="0"/>
        <v>30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2">
        <f t="shared" si="0"/>
        <v>210</v>
      </c>
      <c r="X9" s="155"/>
      <c r="Y9" s="138">
        <f>SUM(Y10:Y11)</f>
        <v>0</v>
      </c>
      <c r="Z9" s="26">
        <f>SUM(Z10:Z11)</f>
        <v>2</v>
      </c>
      <c r="AA9" s="26">
        <f>SUM(AA10:AA12)</f>
        <v>5</v>
      </c>
      <c r="AB9" s="26">
        <f>SUM(AB10:AB11)</f>
        <v>2</v>
      </c>
      <c r="AC9" s="26">
        <f>SUM(AC10:AC11)</f>
        <v>2</v>
      </c>
      <c r="AD9" s="26">
        <f>SUM(AD10:AD11)</f>
        <v>0</v>
      </c>
      <c r="AE9" s="37">
        <f>SUM(AE10:AE11)</f>
        <v>0</v>
      </c>
      <c r="AF9" s="129">
        <f>SUM(Y9:AE9)</f>
        <v>11</v>
      </c>
    </row>
    <row r="10" spans="1:32" ht="12.75">
      <c r="A10" s="46">
        <v>1</v>
      </c>
      <c r="B10" s="56" t="s">
        <v>34</v>
      </c>
      <c r="C10" s="40">
        <f>SUM(D10,H10)</f>
        <v>60</v>
      </c>
      <c r="D10" s="16"/>
      <c r="E10" s="40"/>
      <c r="F10" s="8">
        <v>60</v>
      </c>
      <c r="G10" s="1"/>
      <c r="H10" s="106">
        <f>SUM(E10:G10)</f>
        <v>60</v>
      </c>
      <c r="I10" s="50"/>
      <c r="J10" s="1">
        <v>30</v>
      </c>
      <c r="K10" s="1"/>
      <c r="L10" s="1">
        <v>30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6">
        <f>SUM(I10:V10)</f>
        <v>60</v>
      </c>
      <c r="X10" s="156" t="s">
        <v>22</v>
      </c>
      <c r="Y10" s="139">
        <v>0</v>
      </c>
      <c r="Z10" s="7">
        <v>0</v>
      </c>
      <c r="AA10" s="7"/>
      <c r="AB10" s="7"/>
      <c r="AC10" s="7"/>
      <c r="AD10" s="7"/>
      <c r="AE10" s="38"/>
      <c r="AF10" s="130">
        <f aca="true" t="shared" si="1" ref="AF10:AF16">SUM(Y10:AE10)</f>
        <v>0</v>
      </c>
    </row>
    <row r="11" spans="1:32" ht="12.75">
      <c r="A11" s="47">
        <v>2</v>
      </c>
      <c r="B11" s="56" t="s">
        <v>14</v>
      </c>
      <c r="C11" s="40">
        <f>SUM(D11,H11)</f>
        <v>120</v>
      </c>
      <c r="D11" s="144"/>
      <c r="E11" s="39"/>
      <c r="F11" s="6">
        <v>120</v>
      </c>
      <c r="G11" s="6"/>
      <c r="H11" s="106">
        <f>SUM(E11:G11)</f>
        <v>120</v>
      </c>
      <c r="I11" s="51"/>
      <c r="J11" s="6"/>
      <c r="K11" s="6"/>
      <c r="L11" s="6">
        <v>30</v>
      </c>
      <c r="M11" s="6"/>
      <c r="N11" s="6">
        <v>30</v>
      </c>
      <c r="O11" s="6"/>
      <c r="P11" s="6">
        <v>30</v>
      </c>
      <c r="Q11" s="6"/>
      <c r="R11" s="6">
        <v>30</v>
      </c>
      <c r="S11" s="6"/>
      <c r="T11" s="6"/>
      <c r="U11" s="6"/>
      <c r="V11" s="6"/>
      <c r="W11" s="144">
        <f>SUM(I11:V11)</f>
        <v>120</v>
      </c>
      <c r="X11" s="156" t="s">
        <v>21</v>
      </c>
      <c r="Y11" s="139"/>
      <c r="Z11" s="7">
        <v>2</v>
      </c>
      <c r="AA11" s="7">
        <v>2</v>
      </c>
      <c r="AB11" s="7">
        <v>2</v>
      </c>
      <c r="AC11" s="7">
        <v>2</v>
      </c>
      <c r="AD11" s="7"/>
      <c r="AE11" s="38"/>
      <c r="AF11" s="130">
        <f t="shared" si="1"/>
        <v>8</v>
      </c>
    </row>
    <row r="12" spans="1:32" ht="12.75">
      <c r="A12" s="47">
        <v>3</v>
      </c>
      <c r="B12" s="56" t="s">
        <v>53</v>
      </c>
      <c r="C12" s="40">
        <f>SUM(D12,H12)</f>
        <v>30</v>
      </c>
      <c r="D12" s="144">
        <v>15</v>
      </c>
      <c r="E12" s="39"/>
      <c r="F12" s="6">
        <v>15</v>
      </c>
      <c r="G12" s="6"/>
      <c r="H12" s="106">
        <f>SUM(E12:G12)</f>
        <v>15</v>
      </c>
      <c r="I12" s="51"/>
      <c r="J12" s="6"/>
      <c r="K12" s="6"/>
      <c r="L12" s="6"/>
      <c r="M12" s="6">
        <v>15</v>
      </c>
      <c r="N12" s="6">
        <v>15</v>
      </c>
      <c r="O12" s="6"/>
      <c r="P12" s="6"/>
      <c r="Q12" s="6"/>
      <c r="R12" s="6"/>
      <c r="S12" s="6"/>
      <c r="T12" s="6"/>
      <c r="U12" s="6"/>
      <c r="V12" s="6"/>
      <c r="W12" s="16">
        <f>SUM(I12:V12)</f>
        <v>30</v>
      </c>
      <c r="X12" s="157" t="s">
        <v>22</v>
      </c>
      <c r="Y12" s="139"/>
      <c r="Z12" s="7"/>
      <c r="AA12" s="7">
        <v>3</v>
      </c>
      <c r="AB12" s="7"/>
      <c r="AC12" s="7"/>
      <c r="AD12" s="7"/>
      <c r="AE12" s="38"/>
      <c r="AF12" s="130">
        <f t="shared" si="1"/>
        <v>3</v>
      </c>
    </row>
    <row r="13" spans="1:32" ht="12.75">
      <c r="A13" s="45" t="s">
        <v>12</v>
      </c>
      <c r="B13" s="55" t="s">
        <v>24</v>
      </c>
      <c r="C13" s="36">
        <f aca="true" t="shared" si="2" ref="C13:W13">SUM(C14:C27)</f>
        <v>660</v>
      </c>
      <c r="D13" s="22">
        <f t="shared" si="2"/>
        <v>341</v>
      </c>
      <c r="E13" s="36">
        <f t="shared" si="2"/>
        <v>0</v>
      </c>
      <c r="F13" s="21">
        <f t="shared" si="2"/>
        <v>0</v>
      </c>
      <c r="G13" s="21">
        <f t="shared" si="2"/>
        <v>319</v>
      </c>
      <c r="H13" s="41">
        <f t="shared" si="2"/>
        <v>319</v>
      </c>
      <c r="I13" s="49">
        <f t="shared" si="2"/>
        <v>135</v>
      </c>
      <c r="J13" s="21">
        <f t="shared" si="2"/>
        <v>150</v>
      </c>
      <c r="K13" s="21">
        <f t="shared" si="2"/>
        <v>100</v>
      </c>
      <c r="L13" s="21">
        <f t="shared" si="2"/>
        <v>110</v>
      </c>
      <c r="M13" s="21">
        <f t="shared" si="2"/>
        <v>50</v>
      </c>
      <c r="N13" s="21">
        <f t="shared" si="2"/>
        <v>25</v>
      </c>
      <c r="O13" s="21">
        <f t="shared" si="2"/>
        <v>35</v>
      </c>
      <c r="P13" s="21">
        <f t="shared" si="2"/>
        <v>25</v>
      </c>
      <c r="Q13" s="21">
        <f t="shared" si="2"/>
        <v>0</v>
      </c>
      <c r="R13" s="21">
        <f t="shared" si="2"/>
        <v>0</v>
      </c>
      <c r="S13" s="21">
        <f t="shared" si="2"/>
        <v>21</v>
      </c>
      <c r="T13" s="21">
        <f t="shared" si="2"/>
        <v>9</v>
      </c>
      <c r="U13" s="21">
        <f t="shared" si="2"/>
        <v>0</v>
      </c>
      <c r="V13" s="21">
        <f t="shared" si="2"/>
        <v>0</v>
      </c>
      <c r="W13" s="22">
        <f t="shared" si="2"/>
        <v>660</v>
      </c>
      <c r="X13" s="155"/>
      <c r="Y13" s="138">
        <f>SUM(Y14:Y27)</f>
        <v>23</v>
      </c>
      <c r="Z13" s="26">
        <f aca="true" t="shared" si="3" ref="Z13:AF13">SUM(Z14:Z27)</f>
        <v>18</v>
      </c>
      <c r="AA13" s="26">
        <f t="shared" si="3"/>
        <v>6</v>
      </c>
      <c r="AB13" s="26">
        <f t="shared" si="3"/>
        <v>4</v>
      </c>
      <c r="AC13" s="26">
        <f t="shared" si="3"/>
        <v>0</v>
      </c>
      <c r="AD13" s="26">
        <f t="shared" si="3"/>
        <v>2</v>
      </c>
      <c r="AE13" s="37">
        <f t="shared" si="3"/>
        <v>0</v>
      </c>
      <c r="AF13" s="129">
        <f t="shared" si="3"/>
        <v>53</v>
      </c>
    </row>
    <row r="14" spans="1:32" ht="12.75">
      <c r="A14" s="47">
        <v>4</v>
      </c>
      <c r="B14" s="56" t="s">
        <v>37</v>
      </c>
      <c r="C14" s="39">
        <f aca="true" t="shared" si="4" ref="C14:C27">D14+H14</f>
        <v>75</v>
      </c>
      <c r="D14" s="144">
        <v>30</v>
      </c>
      <c r="E14" s="39"/>
      <c r="F14" s="6"/>
      <c r="G14" s="6">
        <v>45</v>
      </c>
      <c r="H14" s="107">
        <f aca="true" t="shared" si="5" ref="H14:H27">SUM(E14:G14)</f>
        <v>45</v>
      </c>
      <c r="I14" s="51">
        <v>30</v>
      </c>
      <c r="J14" s="6">
        <v>45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44">
        <f>SUM(I14:V14)</f>
        <v>75</v>
      </c>
      <c r="X14" s="156" t="s">
        <v>20</v>
      </c>
      <c r="Y14" s="139">
        <v>5</v>
      </c>
      <c r="Z14" s="7"/>
      <c r="AA14" s="7"/>
      <c r="AB14" s="7"/>
      <c r="AC14" s="7"/>
      <c r="AD14" s="7"/>
      <c r="AE14" s="38"/>
      <c r="AF14" s="130">
        <f t="shared" si="1"/>
        <v>5</v>
      </c>
    </row>
    <row r="15" spans="1:32" ht="12.75">
      <c r="A15" s="47">
        <v>5</v>
      </c>
      <c r="B15" s="56" t="s">
        <v>19</v>
      </c>
      <c r="C15" s="39">
        <f t="shared" si="4"/>
        <v>45</v>
      </c>
      <c r="D15" s="144">
        <v>30</v>
      </c>
      <c r="E15" s="39"/>
      <c r="F15" s="6"/>
      <c r="G15" s="6">
        <v>15</v>
      </c>
      <c r="H15" s="107">
        <f t="shared" si="5"/>
        <v>15</v>
      </c>
      <c r="I15" s="51">
        <v>30</v>
      </c>
      <c r="J15" s="6">
        <v>15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44">
        <f>SUM(I15:V15)</f>
        <v>45</v>
      </c>
      <c r="X15" s="156" t="s">
        <v>20</v>
      </c>
      <c r="Y15" s="139">
        <v>5</v>
      </c>
      <c r="Z15" s="7"/>
      <c r="AA15" s="7"/>
      <c r="AB15" s="7"/>
      <c r="AC15" s="7"/>
      <c r="AD15" s="7"/>
      <c r="AE15" s="38"/>
      <c r="AF15" s="130">
        <f t="shared" si="1"/>
        <v>5</v>
      </c>
    </row>
    <row r="16" spans="1:32" ht="12.75">
      <c r="A16" s="47">
        <v>6</v>
      </c>
      <c r="B16" s="57" t="s">
        <v>38</v>
      </c>
      <c r="C16" s="39">
        <f t="shared" si="4"/>
        <v>120</v>
      </c>
      <c r="D16" s="144">
        <v>40</v>
      </c>
      <c r="E16" s="39"/>
      <c r="F16" s="6"/>
      <c r="G16" s="6">
        <v>80</v>
      </c>
      <c r="H16" s="107">
        <f t="shared" si="5"/>
        <v>80</v>
      </c>
      <c r="I16" s="51">
        <v>20</v>
      </c>
      <c r="J16" s="6">
        <v>40</v>
      </c>
      <c r="K16" s="6">
        <v>20</v>
      </c>
      <c r="L16" s="6">
        <v>40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144">
        <f>SUM(I16:V16)</f>
        <v>120</v>
      </c>
      <c r="X16" s="156" t="s">
        <v>21</v>
      </c>
      <c r="Y16" s="139">
        <v>5</v>
      </c>
      <c r="Z16" s="7">
        <v>5</v>
      </c>
      <c r="AA16" s="7"/>
      <c r="AB16" s="7"/>
      <c r="AC16" s="7"/>
      <c r="AD16" s="7"/>
      <c r="AE16" s="38"/>
      <c r="AF16" s="130">
        <f t="shared" si="1"/>
        <v>10</v>
      </c>
    </row>
    <row r="17" spans="1:32" ht="12.75">
      <c r="A17" s="47">
        <v>7</v>
      </c>
      <c r="B17" s="57" t="s">
        <v>39</v>
      </c>
      <c r="C17" s="39">
        <f t="shared" si="4"/>
        <v>50</v>
      </c>
      <c r="D17" s="144">
        <v>30</v>
      </c>
      <c r="E17" s="39"/>
      <c r="F17" s="6"/>
      <c r="G17" s="6">
        <v>20</v>
      </c>
      <c r="H17" s="107">
        <f t="shared" si="5"/>
        <v>20</v>
      </c>
      <c r="I17" s="51">
        <v>30</v>
      </c>
      <c r="J17" s="6">
        <v>20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44">
        <f aca="true" t="shared" si="6" ref="W17:W77">SUM(I17:V17)</f>
        <v>50</v>
      </c>
      <c r="X17" s="156" t="s">
        <v>20</v>
      </c>
      <c r="Y17" s="139">
        <v>5</v>
      </c>
      <c r="Z17" s="7"/>
      <c r="AA17" s="7"/>
      <c r="AB17" s="7"/>
      <c r="AC17" s="7"/>
      <c r="AD17" s="7"/>
      <c r="AE17" s="38"/>
      <c r="AF17" s="130">
        <f aca="true" t="shared" si="7" ref="AF17:AF77">SUM(Y17:AE17)</f>
        <v>5</v>
      </c>
    </row>
    <row r="18" spans="1:32" ht="12.75">
      <c r="A18" s="47">
        <v>8</v>
      </c>
      <c r="B18" s="57" t="s">
        <v>40</v>
      </c>
      <c r="C18" s="39">
        <f t="shared" si="4"/>
        <v>30</v>
      </c>
      <c r="D18" s="144"/>
      <c r="E18" s="39"/>
      <c r="F18" s="6"/>
      <c r="G18" s="6">
        <v>30</v>
      </c>
      <c r="H18" s="107">
        <f t="shared" si="5"/>
        <v>30</v>
      </c>
      <c r="I18" s="51"/>
      <c r="J18" s="6">
        <v>30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44">
        <f t="shared" si="6"/>
        <v>30</v>
      </c>
      <c r="X18" s="156" t="s">
        <v>22</v>
      </c>
      <c r="Y18" s="139">
        <v>2</v>
      </c>
      <c r="Z18" s="7"/>
      <c r="AA18" s="7"/>
      <c r="AB18" s="7"/>
      <c r="AC18" s="7"/>
      <c r="AD18" s="7"/>
      <c r="AE18" s="38"/>
      <c r="AF18" s="130">
        <f t="shared" si="7"/>
        <v>2</v>
      </c>
    </row>
    <row r="19" spans="1:32" ht="12.75">
      <c r="A19" s="47">
        <v>9</v>
      </c>
      <c r="B19" s="57" t="s">
        <v>43</v>
      </c>
      <c r="C19" s="39">
        <f t="shared" si="4"/>
        <v>25</v>
      </c>
      <c r="D19" s="144">
        <v>25</v>
      </c>
      <c r="E19" s="39"/>
      <c r="F19" s="6"/>
      <c r="G19" s="6"/>
      <c r="H19" s="107">
        <f t="shared" si="5"/>
        <v>0</v>
      </c>
      <c r="I19" s="51">
        <v>25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44">
        <f t="shared" si="6"/>
        <v>25</v>
      </c>
      <c r="X19" s="156" t="s">
        <v>22</v>
      </c>
      <c r="Y19" s="139">
        <v>1</v>
      </c>
      <c r="Z19" s="7"/>
      <c r="AA19" s="7"/>
      <c r="AB19" s="7"/>
      <c r="AC19" s="7"/>
      <c r="AD19" s="7"/>
      <c r="AE19" s="38"/>
      <c r="AF19" s="130">
        <f t="shared" si="7"/>
        <v>1</v>
      </c>
    </row>
    <row r="20" spans="1:32" ht="12.75">
      <c r="A20" s="47">
        <v>10</v>
      </c>
      <c r="B20" s="57" t="s">
        <v>15</v>
      </c>
      <c r="C20" s="39">
        <f t="shared" si="4"/>
        <v>60</v>
      </c>
      <c r="D20" s="144">
        <v>20</v>
      </c>
      <c r="E20" s="39"/>
      <c r="F20" s="6"/>
      <c r="G20" s="6">
        <v>40</v>
      </c>
      <c r="H20" s="107">
        <f t="shared" si="5"/>
        <v>40</v>
      </c>
      <c r="I20" s="51"/>
      <c r="J20" s="6"/>
      <c r="K20" s="6">
        <v>20</v>
      </c>
      <c r="L20" s="6">
        <v>40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144">
        <f t="shared" si="6"/>
        <v>60</v>
      </c>
      <c r="X20" s="156" t="s">
        <v>20</v>
      </c>
      <c r="Y20" s="139"/>
      <c r="Z20" s="7">
        <v>5</v>
      </c>
      <c r="AA20" s="7"/>
      <c r="AB20" s="7"/>
      <c r="AC20" s="7"/>
      <c r="AD20" s="7"/>
      <c r="AE20" s="38"/>
      <c r="AF20" s="130">
        <f t="shared" si="7"/>
        <v>5</v>
      </c>
    </row>
    <row r="21" spans="1:32" ht="12.75">
      <c r="A21" s="47">
        <v>11</v>
      </c>
      <c r="B21" s="57" t="s">
        <v>16</v>
      </c>
      <c r="C21" s="39">
        <f t="shared" si="4"/>
        <v>45</v>
      </c>
      <c r="D21" s="144">
        <v>30</v>
      </c>
      <c r="E21" s="39"/>
      <c r="F21" s="6"/>
      <c r="G21" s="6">
        <v>15</v>
      </c>
      <c r="H21" s="107">
        <f t="shared" si="5"/>
        <v>15</v>
      </c>
      <c r="I21" s="51"/>
      <c r="J21" s="6"/>
      <c r="K21" s="6">
        <v>30</v>
      </c>
      <c r="L21" s="6">
        <v>15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144">
        <f t="shared" si="6"/>
        <v>45</v>
      </c>
      <c r="X21" s="156" t="s">
        <v>20</v>
      </c>
      <c r="Y21" s="139"/>
      <c r="Z21" s="7">
        <v>4</v>
      </c>
      <c r="AA21" s="7"/>
      <c r="AB21" s="7"/>
      <c r="AC21" s="7"/>
      <c r="AD21" s="7"/>
      <c r="AE21" s="38"/>
      <c r="AF21" s="130">
        <f t="shared" si="7"/>
        <v>4</v>
      </c>
    </row>
    <row r="22" spans="1:32" ht="12.75">
      <c r="A22" s="47">
        <v>12</v>
      </c>
      <c r="B22" s="57" t="s">
        <v>45</v>
      </c>
      <c r="C22" s="39">
        <f t="shared" si="4"/>
        <v>45</v>
      </c>
      <c r="D22" s="144">
        <v>30</v>
      </c>
      <c r="E22" s="39"/>
      <c r="F22" s="6"/>
      <c r="G22" s="6">
        <v>15</v>
      </c>
      <c r="H22" s="107">
        <f t="shared" si="5"/>
        <v>15</v>
      </c>
      <c r="I22" s="51"/>
      <c r="J22" s="6"/>
      <c r="K22" s="6">
        <v>30</v>
      </c>
      <c r="L22" s="6">
        <v>15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144">
        <f t="shared" si="6"/>
        <v>45</v>
      </c>
      <c r="X22" s="156" t="s">
        <v>22</v>
      </c>
      <c r="Y22" s="139"/>
      <c r="Z22" s="7">
        <v>4</v>
      </c>
      <c r="AA22" s="7"/>
      <c r="AB22" s="7"/>
      <c r="AC22" s="7"/>
      <c r="AD22" s="7"/>
      <c r="AE22" s="38"/>
      <c r="AF22" s="130">
        <f t="shared" si="7"/>
        <v>4</v>
      </c>
    </row>
    <row r="23" spans="1:32" ht="12.75">
      <c r="A23" s="47">
        <v>13</v>
      </c>
      <c r="B23" s="57" t="s">
        <v>52</v>
      </c>
      <c r="C23" s="39">
        <f t="shared" si="4"/>
        <v>30</v>
      </c>
      <c r="D23" s="144">
        <v>20</v>
      </c>
      <c r="E23" s="39"/>
      <c r="F23" s="6"/>
      <c r="G23" s="6">
        <v>10</v>
      </c>
      <c r="H23" s="107">
        <f t="shared" si="5"/>
        <v>10</v>
      </c>
      <c r="I23" s="51"/>
      <c r="J23" s="6"/>
      <c r="K23" s="6"/>
      <c r="L23" s="6"/>
      <c r="M23" s="6">
        <v>20</v>
      </c>
      <c r="N23" s="6">
        <v>10</v>
      </c>
      <c r="O23" s="6"/>
      <c r="P23" s="6"/>
      <c r="Q23" s="6"/>
      <c r="R23" s="6"/>
      <c r="S23" s="6"/>
      <c r="T23" s="6"/>
      <c r="U23" s="6"/>
      <c r="V23" s="6"/>
      <c r="W23" s="144">
        <f t="shared" si="6"/>
        <v>30</v>
      </c>
      <c r="X23" s="156" t="s">
        <v>22</v>
      </c>
      <c r="Y23" s="139"/>
      <c r="Z23" s="7"/>
      <c r="AA23" s="7">
        <v>2</v>
      </c>
      <c r="AB23" s="7"/>
      <c r="AC23" s="7"/>
      <c r="AD23" s="7"/>
      <c r="AE23" s="38"/>
      <c r="AF23" s="130">
        <f t="shared" si="7"/>
        <v>2</v>
      </c>
    </row>
    <row r="24" spans="1:32" ht="12.75">
      <c r="A24" s="47">
        <v>14</v>
      </c>
      <c r="B24" s="57" t="s">
        <v>55</v>
      </c>
      <c r="C24" s="39">
        <f t="shared" si="4"/>
        <v>45</v>
      </c>
      <c r="D24" s="144">
        <v>30</v>
      </c>
      <c r="E24" s="39"/>
      <c r="F24" s="6"/>
      <c r="G24" s="6">
        <v>15</v>
      </c>
      <c r="H24" s="107">
        <f t="shared" si="5"/>
        <v>15</v>
      </c>
      <c r="I24" s="51"/>
      <c r="J24" s="6"/>
      <c r="K24" s="6"/>
      <c r="L24" s="6"/>
      <c r="M24" s="6">
        <v>30</v>
      </c>
      <c r="N24" s="6">
        <v>15</v>
      </c>
      <c r="O24" s="6"/>
      <c r="P24" s="6"/>
      <c r="Q24" s="6"/>
      <c r="R24" s="6"/>
      <c r="S24" s="6"/>
      <c r="T24" s="6"/>
      <c r="U24" s="6"/>
      <c r="V24" s="6"/>
      <c r="W24" s="144">
        <f t="shared" si="6"/>
        <v>45</v>
      </c>
      <c r="X24" s="156" t="s">
        <v>20</v>
      </c>
      <c r="Y24" s="139"/>
      <c r="Z24" s="7"/>
      <c r="AA24" s="7">
        <v>4</v>
      </c>
      <c r="AB24" s="7"/>
      <c r="AC24" s="7"/>
      <c r="AD24" s="7"/>
      <c r="AE24" s="38"/>
      <c r="AF24" s="130">
        <f t="shared" si="7"/>
        <v>4</v>
      </c>
    </row>
    <row r="25" spans="1:32" ht="12.75">
      <c r="A25" s="47">
        <v>15</v>
      </c>
      <c r="B25" s="57" t="s">
        <v>59</v>
      </c>
      <c r="C25" s="39">
        <f t="shared" si="4"/>
        <v>30</v>
      </c>
      <c r="D25" s="144">
        <v>20</v>
      </c>
      <c r="E25" s="39"/>
      <c r="F25" s="6"/>
      <c r="G25" s="6">
        <v>10</v>
      </c>
      <c r="H25" s="107">
        <f t="shared" si="5"/>
        <v>10</v>
      </c>
      <c r="I25" s="51"/>
      <c r="J25" s="6"/>
      <c r="K25" s="6"/>
      <c r="L25" s="6"/>
      <c r="M25" s="6"/>
      <c r="N25" s="6"/>
      <c r="O25" s="6">
        <v>20</v>
      </c>
      <c r="P25" s="6">
        <v>10</v>
      </c>
      <c r="Q25" s="6"/>
      <c r="R25" s="6"/>
      <c r="S25" s="6"/>
      <c r="T25" s="6"/>
      <c r="U25" s="6"/>
      <c r="V25" s="6"/>
      <c r="W25" s="144">
        <f t="shared" si="6"/>
        <v>30</v>
      </c>
      <c r="X25" s="156" t="s">
        <v>22</v>
      </c>
      <c r="Y25" s="139"/>
      <c r="Z25" s="7"/>
      <c r="AA25" s="7"/>
      <c r="AB25" s="7">
        <v>2</v>
      </c>
      <c r="AC25" s="7"/>
      <c r="AD25" s="7"/>
      <c r="AE25" s="38"/>
      <c r="AF25" s="130">
        <f t="shared" si="7"/>
        <v>2</v>
      </c>
    </row>
    <row r="26" spans="1:32" ht="12.75">
      <c r="A26" s="47">
        <v>16</v>
      </c>
      <c r="B26" s="57" t="s">
        <v>64</v>
      </c>
      <c r="C26" s="39">
        <f t="shared" si="4"/>
        <v>30</v>
      </c>
      <c r="D26" s="144">
        <v>15</v>
      </c>
      <c r="E26" s="39"/>
      <c r="F26" s="6"/>
      <c r="G26" s="6">
        <v>15</v>
      </c>
      <c r="H26" s="107">
        <f t="shared" si="5"/>
        <v>15</v>
      </c>
      <c r="I26" s="51"/>
      <c r="J26" s="6"/>
      <c r="K26" s="6"/>
      <c r="L26" s="6"/>
      <c r="M26" s="6"/>
      <c r="N26" s="6"/>
      <c r="O26" s="6">
        <v>15</v>
      </c>
      <c r="P26" s="6">
        <v>15</v>
      </c>
      <c r="Q26" s="6"/>
      <c r="R26" s="6"/>
      <c r="S26" s="6"/>
      <c r="T26" s="6"/>
      <c r="U26" s="6"/>
      <c r="V26" s="6"/>
      <c r="W26" s="144">
        <f t="shared" si="6"/>
        <v>30</v>
      </c>
      <c r="X26" s="156" t="s">
        <v>22</v>
      </c>
      <c r="Y26" s="139"/>
      <c r="Z26" s="7"/>
      <c r="AA26" s="7"/>
      <c r="AB26" s="7">
        <v>2</v>
      </c>
      <c r="AC26" s="7"/>
      <c r="AD26" s="7"/>
      <c r="AE26" s="38"/>
      <c r="AF26" s="130">
        <f t="shared" si="7"/>
        <v>2</v>
      </c>
    </row>
    <row r="27" spans="1:32" ht="13.5" thickBot="1">
      <c r="A27" s="71">
        <v>17</v>
      </c>
      <c r="B27" s="87" t="s">
        <v>76</v>
      </c>
      <c r="C27" s="108">
        <f t="shared" si="4"/>
        <v>30</v>
      </c>
      <c r="D27" s="145">
        <v>21</v>
      </c>
      <c r="E27" s="108"/>
      <c r="F27" s="63"/>
      <c r="G27" s="63">
        <v>9</v>
      </c>
      <c r="H27" s="109">
        <f t="shared" si="5"/>
        <v>9</v>
      </c>
      <c r="I27" s="62"/>
      <c r="J27" s="63"/>
      <c r="K27" s="63"/>
      <c r="L27" s="63"/>
      <c r="M27" s="63"/>
      <c r="N27" s="63"/>
      <c r="O27" s="63"/>
      <c r="P27" s="63"/>
      <c r="Q27" s="63"/>
      <c r="R27" s="63"/>
      <c r="S27" s="63">
        <v>21</v>
      </c>
      <c r="T27" s="63">
        <v>9</v>
      </c>
      <c r="U27" s="63"/>
      <c r="V27" s="63"/>
      <c r="W27" s="145">
        <f t="shared" si="6"/>
        <v>30</v>
      </c>
      <c r="X27" s="158" t="s">
        <v>22</v>
      </c>
      <c r="Y27" s="140"/>
      <c r="Z27" s="64"/>
      <c r="AA27" s="64"/>
      <c r="AB27" s="64"/>
      <c r="AC27" s="64"/>
      <c r="AD27" s="64">
        <v>2</v>
      </c>
      <c r="AE27" s="65"/>
      <c r="AF27" s="131">
        <f t="shared" si="7"/>
        <v>2</v>
      </c>
    </row>
    <row r="28" spans="1:32" ht="13.5" thickBot="1">
      <c r="A28" s="77" t="s">
        <v>13</v>
      </c>
      <c r="B28" s="78" t="s">
        <v>25</v>
      </c>
      <c r="C28" s="110">
        <f>SUM(C29:C53)</f>
        <v>985</v>
      </c>
      <c r="D28" s="122">
        <f aca="true" t="shared" si="8" ref="D28:W28">SUM(D29:D53)</f>
        <v>341</v>
      </c>
      <c r="E28" s="110">
        <f t="shared" si="8"/>
        <v>45</v>
      </c>
      <c r="F28" s="95">
        <f t="shared" si="8"/>
        <v>30</v>
      </c>
      <c r="G28" s="95">
        <f t="shared" si="8"/>
        <v>569</v>
      </c>
      <c r="H28" s="96">
        <f t="shared" si="8"/>
        <v>644</v>
      </c>
      <c r="I28" s="99">
        <f t="shared" si="8"/>
        <v>30</v>
      </c>
      <c r="J28" s="95">
        <f t="shared" si="8"/>
        <v>60</v>
      </c>
      <c r="K28" s="95">
        <f t="shared" si="8"/>
        <v>50</v>
      </c>
      <c r="L28" s="95">
        <f t="shared" si="8"/>
        <v>60</v>
      </c>
      <c r="M28" s="95">
        <f t="shared" si="8"/>
        <v>105</v>
      </c>
      <c r="N28" s="95">
        <f t="shared" si="8"/>
        <v>150</v>
      </c>
      <c r="O28" s="95">
        <f t="shared" si="8"/>
        <v>105</v>
      </c>
      <c r="P28" s="95">
        <f t="shared" si="8"/>
        <v>195</v>
      </c>
      <c r="Q28" s="95">
        <f t="shared" si="8"/>
        <v>36</v>
      </c>
      <c r="R28" s="95">
        <f t="shared" si="8"/>
        <v>104</v>
      </c>
      <c r="S28" s="95">
        <f t="shared" si="8"/>
        <v>15</v>
      </c>
      <c r="T28" s="95">
        <f t="shared" si="8"/>
        <v>45</v>
      </c>
      <c r="U28" s="95">
        <f t="shared" si="8"/>
        <v>0</v>
      </c>
      <c r="V28" s="95">
        <f t="shared" si="8"/>
        <v>30</v>
      </c>
      <c r="W28" s="122">
        <f t="shared" si="8"/>
        <v>985</v>
      </c>
      <c r="X28" s="151"/>
      <c r="Y28" s="110">
        <f aca="true" t="shared" si="9" ref="Y28:AF28">SUM(Y29:Y53)</f>
        <v>7</v>
      </c>
      <c r="Z28" s="95">
        <f t="shared" si="9"/>
        <v>9</v>
      </c>
      <c r="AA28" s="95">
        <f t="shared" si="9"/>
        <v>19</v>
      </c>
      <c r="AB28" s="95">
        <f t="shared" si="9"/>
        <v>24</v>
      </c>
      <c r="AC28" s="95">
        <f t="shared" si="9"/>
        <v>9</v>
      </c>
      <c r="AD28" s="95">
        <f t="shared" si="9"/>
        <v>4</v>
      </c>
      <c r="AE28" s="96">
        <f t="shared" si="9"/>
        <v>10</v>
      </c>
      <c r="AF28" s="132">
        <f t="shared" si="9"/>
        <v>82</v>
      </c>
    </row>
    <row r="29" spans="1:32" ht="12.75">
      <c r="A29" s="97">
        <v>18</v>
      </c>
      <c r="B29" s="98" t="s">
        <v>35</v>
      </c>
      <c r="C29" s="111">
        <f>D29+H29</f>
        <v>45</v>
      </c>
      <c r="D29" s="146">
        <v>15</v>
      </c>
      <c r="E29" s="111"/>
      <c r="F29" s="74"/>
      <c r="G29" s="74">
        <v>30</v>
      </c>
      <c r="H29" s="112">
        <f>SUM(E29:G29)</f>
        <v>30</v>
      </c>
      <c r="I29" s="80">
        <v>15</v>
      </c>
      <c r="J29" s="74">
        <v>30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146">
        <f t="shared" si="6"/>
        <v>45</v>
      </c>
      <c r="X29" s="159" t="s">
        <v>22</v>
      </c>
      <c r="Y29" s="141">
        <v>3</v>
      </c>
      <c r="Z29" s="75"/>
      <c r="AA29" s="75"/>
      <c r="AB29" s="75"/>
      <c r="AC29" s="75"/>
      <c r="AD29" s="75"/>
      <c r="AE29" s="76"/>
      <c r="AF29" s="133">
        <f t="shared" si="7"/>
        <v>3</v>
      </c>
    </row>
    <row r="30" spans="1:32" ht="12.75">
      <c r="A30" s="48">
        <v>19</v>
      </c>
      <c r="B30" s="57" t="s">
        <v>41</v>
      </c>
      <c r="C30" s="39">
        <f aca="true" t="shared" si="10" ref="C30:C53">D30+H30</f>
        <v>45</v>
      </c>
      <c r="D30" s="144">
        <v>15</v>
      </c>
      <c r="E30" s="39"/>
      <c r="F30" s="6">
        <v>30</v>
      </c>
      <c r="G30" s="6"/>
      <c r="H30" s="107">
        <f aca="true" t="shared" si="11" ref="H30:H53">SUM(E30:G30)</f>
        <v>30</v>
      </c>
      <c r="I30" s="51">
        <v>15</v>
      </c>
      <c r="J30" s="6">
        <v>30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144">
        <f t="shared" si="6"/>
        <v>45</v>
      </c>
      <c r="X30" s="156" t="s">
        <v>20</v>
      </c>
      <c r="Y30" s="139">
        <v>4</v>
      </c>
      <c r="Z30" s="7"/>
      <c r="AA30" s="7"/>
      <c r="AB30" s="7"/>
      <c r="AC30" s="7"/>
      <c r="AD30" s="7"/>
      <c r="AE30" s="38"/>
      <c r="AF30" s="130">
        <f t="shared" si="7"/>
        <v>4</v>
      </c>
    </row>
    <row r="31" spans="1:32" ht="25.5">
      <c r="A31" s="48">
        <v>20</v>
      </c>
      <c r="B31" s="57" t="s">
        <v>44</v>
      </c>
      <c r="C31" s="39">
        <f t="shared" si="10"/>
        <v>50</v>
      </c>
      <c r="D31" s="144">
        <v>20</v>
      </c>
      <c r="E31" s="39"/>
      <c r="F31" s="6"/>
      <c r="G31" s="6">
        <v>30</v>
      </c>
      <c r="H31" s="107">
        <f t="shared" si="11"/>
        <v>30</v>
      </c>
      <c r="I31" s="51"/>
      <c r="J31" s="6"/>
      <c r="K31" s="6">
        <v>20</v>
      </c>
      <c r="L31" s="6">
        <v>30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144">
        <f t="shared" si="6"/>
        <v>50</v>
      </c>
      <c r="X31" s="156" t="s">
        <v>20</v>
      </c>
      <c r="Y31" s="139"/>
      <c r="Z31" s="7">
        <v>4</v>
      </c>
      <c r="AA31" s="7"/>
      <c r="AB31" s="7"/>
      <c r="AC31" s="7"/>
      <c r="AD31" s="7"/>
      <c r="AE31" s="38"/>
      <c r="AF31" s="130">
        <f t="shared" si="7"/>
        <v>4</v>
      </c>
    </row>
    <row r="32" spans="1:32" ht="12.75">
      <c r="A32" s="48">
        <v>21</v>
      </c>
      <c r="B32" s="57" t="s">
        <v>46</v>
      </c>
      <c r="C32" s="39">
        <f t="shared" si="10"/>
        <v>60</v>
      </c>
      <c r="D32" s="144">
        <v>30</v>
      </c>
      <c r="E32" s="39"/>
      <c r="F32" s="6"/>
      <c r="G32" s="6">
        <v>30</v>
      </c>
      <c r="H32" s="107">
        <f t="shared" si="11"/>
        <v>30</v>
      </c>
      <c r="I32" s="51"/>
      <c r="J32" s="6"/>
      <c r="K32" s="6">
        <v>30</v>
      </c>
      <c r="L32" s="6">
        <v>30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144">
        <f t="shared" si="6"/>
        <v>60</v>
      </c>
      <c r="X32" s="156" t="s">
        <v>22</v>
      </c>
      <c r="Y32" s="139"/>
      <c r="Z32" s="7">
        <v>5</v>
      </c>
      <c r="AA32" s="7"/>
      <c r="AB32" s="7"/>
      <c r="AC32" s="7"/>
      <c r="AD32" s="7"/>
      <c r="AE32" s="38"/>
      <c r="AF32" s="130">
        <f t="shared" si="7"/>
        <v>5</v>
      </c>
    </row>
    <row r="33" spans="1:32" ht="12.75">
      <c r="A33" s="48">
        <v>22</v>
      </c>
      <c r="B33" s="57" t="s">
        <v>48</v>
      </c>
      <c r="C33" s="39">
        <f t="shared" si="10"/>
        <v>45</v>
      </c>
      <c r="D33" s="144">
        <v>15</v>
      </c>
      <c r="E33" s="39"/>
      <c r="F33" s="6"/>
      <c r="G33" s="6">
        <v>30</v>
      </c>
      <c r="H33" s="107">
        <f t="shared" si="11"/>
        <v>30</v>
      </c>
      <c r="I33" s="51"/>
      <c r="J33" s="6"/>
      <c r="K33" s="6"/>
      <c r="L33" s="6"/>
      <c r="M33" s="6">
        <v>15</v>
      </c>
      <c r="N33" s="6">
        <v>30</v>
      </c>
      <c r="O33" s="6"/>
      <c r="P33" s="6"/>
      <c r="Q33" s="6"/>
      <c r="R33" s="6"/>
      <c r="S33" s="6"/>
      <c r="T33" s="6"/>
      <c r="U33" s="6"/>
      <c r="V33" s="6"/>
      <c r="W33" s="144">
        <f t="shared" si="6"/>
        <v>45</v>
      </c>
      <c r="X33" s="156" t="s">
        <v>22</v>
      </c>
      <c r="Y33" s="139"/>
      <c r="Z33" s="7"/>
      <c r="AA33" s="7">
        <v>3</v>
      </c>
      <c r="AB33" s="7"/>
      <c r="AC33" s="7"/>
      <c r="AD33" s="7"/>
      <c r="AE33" s="38"/>
      <c r="AF33" s="130">
        <f t="shared" si="7"/>
        <v>3</v>
      </c>
    </row>
    <row r="34" spans="1:32" ht="12.75">
      <c r="A34" s="48">
        <v>23</v>
      </c>
      <c r="B34" s="57" t="s">
        <v>49</v>
      </c>
      <c r="C34" s="39">
        <f t="shared" si="10"/>
        <v>45</v>
      </c>
      <c r="D34" s="144">
        <v>15</v>
      </c>
      <c r="E34" s="39"/>
      <c r="F34" s="6"/>
      <c r="G34" s="6">
        <v>30</v>
      </c>
      <c r="H34" s="107">
        <f t="shared" si="11"/>
        <v>30</v>
      </c>
      <c r="I34" s="51"/>
      <c r="J34" s="6"/>
      <c r="K34" s="6"/>
      <c r="L34" s="6"/>
      <c r="M34" s="6">
        <v>15</v>
      </c>
      <c r="N34" s="6">
        <v>30</v>
      </c>
      <c r="O34" s="6"/>
      <c r="P34" s="6"/>
      <c r="Q34" s="6"/>
      <c r="R34" s="6"/>
      <c r="S34" s="6"/>
      <c r="T34" s="6"/>
      <c r="U34" s="6"/>
      <c r="V34" s="6"/>
      <c r="W34" s="144">
        <f t="shared" si="6"/>
        <v>45</v>
      </c>
      <c r="X34" s="156" t="s">
        <v>22</v>
      </c>
      <c r="Y34" s="139"/>
      <c r="Z34" s="7"/>
      <c r="AA34" s="7">
        <v>4</v>
      </c>
      <c r="AB34" s="7"/>
      <c r="AC34" s="7"/>
      <c r="AD34" s="7"/>
      <c r="AE34" s="38"/>
      <c r="AF34" s="130">
        <f t="shared" si="7"/>
        <v>4</v>
      </c>
    </row>
    <row r="35" spans="1:32" ht="12.75">
      <c r="A35" s="48">
        <v>24</v>
      </c>
      <c r="B35" s="57" t="s">
        <v>50</v>
      </c>
      <c r="C35" s="39">
        <f t="shared" si="10"/>
        <v>60</v>
      </c>
      <c r="D35" s="144">
        <v>30</v>
      </c>
      <c r="E35" s="39"/>
      <c r="F35" s="6"/>
      <c r="G35" s="6">
        <v>30</v>
      </c>
      <c r="H35" s="107">
        <f t="shared" si="11"/>
        <v>30</v>
      </c>
      <c r="I35" s="51"/>
      <c r="J35" s="6"/>
      <c r="K35" s="6"/>
      <c r="L35" s="6"/>
      <c r="M35" s="6">
        <v>30</v>
      </c>
      <c r="N35" s="6">
        <v>30</v>
      </c>
      <c r="O35" s="6"/>
      <c r="P35" s="6"/>
      <c r="Q35" s="6"/>
      <c r="R35" s="6"/>
      <c r="S35" s="6"/>
      <c r="T35" s="6"/>
      <c r="U35" s="6"/>
      <c r="V35" s="6"/>
      <c r="W35" s="144">
        <f t="shared" si="6"/>
        <v>60</v>
      </c>
      <c r="X35" s="156" t="s">
        <v>20</v>
      </c>
      <c r="Y35" s="139"/>
      <c r="Z35" s="7"/>
      <c r="AA35" s="7">
        <v>4</v>
      </c>
      <c r="AB35" s="7"/>
      <c r="AC35" s="7"/>
      <c r="AD35" s="7"/>
      <c r="AE35" s="38"/>
      <c r="AF35" s="130">
        <f t="shared" si="7"/>
        <v>4</v>
      </c>
    </row>
    <row r="36" spans="1:32" ht="12.75">
      <c r="A36" s="48">
        <v>25</v>
      </c>
      <c r="B36" s="57" t="s">
        <v>51</v>
      </c>
      <c r="C36" s="39">
        <f t="shared" si="10"/>
        <v>60</v>
      </c>
      <c r="D36" s="144">
        <v>30</v>
      </c>
      <c r="E36" s="39"/>
      <c r="F36" s="6"/>
      <c r="G36" s="6">
        <v>30</v>
      </c>
      <c r="H36" s="107">
        <f t="shared" si="11"/>
        <v>30</v>
      </c>
      <c r="I36" s="51"/>
      <c r="J36" s="6"/>
      <c r="K36" s="6"/>
      <c r="L36" s="6"/>
      <c r="M36" s="6">
        <v>30</v>
      </c>
      <c r="N36" s="6">
        <v>30</v>
      </c>
      <c r="O36" s="6"/>
      <c r="P36" s="6"/>
      <c r="Q36" s="6"/>
      <c r="R36" s="6"/>
      <c r="S36" s="6"/>
      <c r="T36" s="6"/>
      <c r="U36" s="6"/>
      <c r="V36" s="6"/>
      <c r="W36" s="144">
        <f t="shared" si="6"/>
        <v>60</v>
      </c>
      <c r="X36" s="156" t="s">
        <v>20</v>
      </c>
      <c r="Y36" s="139"/>
      <c r="Z36" s="7"/>
      <c r="AA36" s="7">
        <v>4</v>
      </c>
      <c r="AB36" s="7"/>
      <c r="AC36" s="7"/>
      <c r="AD36" s="7"/>
      <c r="AE36" s="38"/>
      <c r="AF36" s="130">
        <f t="shared" si="7"/>
        <v>4</v>
      </c>
    </row>
    <row r="37" spans="1:32" ht="12.75">
      <c r="A37" s="48">
        <v>26</v>
      </c>
      <c r="B37" s="57" t="s">
        <v>54</v>
      </c>
      <c r="C37" s="39">
        <f t="shared" si="10"/>
        <v>45</v>
      </c>
      <c r="D37" s="144">
        <v>15</v>
      </c>
      <c r="E37" s="39"/>
      <c r="F37" s="6"/>
      <c r="G37" s="6">
        <v>30</v>
      </c>
      <c r="H37" s="107">
        <f t="shared" si="11"/>
        <v>30</v>
      </c>
      <c r="I37" s="51"/>
      <c r="J37" s="6"/>
      <c r="K37" s="6"/>
      <c r="L37" s="6"/>
      <c r="M37" s="6">
        <v>15</v>
      </c>
      <c r="N37" s="6">
        <v>30</v>
      </c>
      <c r="O37" s="6"/>
      <c r="P37" s="6"/>
      <c r="Q37" s="6"/>
      <c r="R37" s="6"/>
      <c r="S37" s="6"/>
      <c r="T37" s="6"/>
      <c r="U37" s="6"/>
      <c r="V37" s="6"/>
      <c r="W37" s="144">
        <f t="shared" si="6"/>
        <v>45</v>
      </c>
      <c r="X37" s="156" t="s">
        <v>22</v>
      </c>
      <c r="Y37" s="139"/>
      <c r="Z37" s="7"/>
      <c r="AA37" s="7">
        <v>4</v>
      </c>
      <c r="AB37" s="7"/>
      <c r="AC37" s="7"/>
      <c r="AD37" s="7"/>
      <c r="AE37" s="38"/>
      <c r="AF37" s="130">
        <f t="shared" si="7"/>
        <v>4</v>
      </c>
    </row>
    <row r="38" spans="1:32" ht="12.75">
      <c r="A38" s="48">
        <v>27</v>
      </c>
      <c r="B38" s="57" t="s">
        <v>56</v>
      </c>
      <c r="C38" s="39">
        <f t="shared" si="10"/>
        <v>30</v>
      </c>
      <c r="D38" s="144"/>
      <c r="E38" s="39"/>
      <c r="F38" s="6"/>
      <c r="G38" s="6">
        <v>30</v>
      </c>
      <c r="H38" s="107">
        <f t="shared" si="11"/>
        <v>30</v>
      </c>
      <c r="I38" s="51"/>
      <c r="J38" s="6"/>
      <c r="K38" s="6"/>
      <c r="L38" s="6"/>
      <c r="M38" s="6"/>
      <c r="N38" s="6"/>
      <c r="O38" s="6"/>
      <c r="P38" s="6">
        <v>30</v>
      </c>
      <c r="Q38" s="6"/>
      <c r="R38" s="6"/>
      <c r="S38" s="6"/>
      <c r="T38" s="6"/>
      <c r="U38" s="6"/>
      <c r="V38" s="6"/>
      <c r="W38" s="144">
        <f t="shared" si="6"/>
        <v>30</v>
      </c>
      <c r="X38" s="156" t="s">
        <v>22</v>
      </c>
      <c r="Y38" s="139"/>
      <c r="Z38" s="7"/>
      <c r="AA38" s="7"/>
      <c r="AB38" s="7">
        <v>2</v>
      </c>
      <c r="AC38" s="7"/>
      <c r="AD38" s="7"/>
      <c r="AE38" s="38"/>
      <c r="AF38" s="130">
        <f t="shared" si="7"/>
        <v>2</v>
      </c>
    </row>
    <row r="39" spans="1:32" ht="12.75">
      <c r="A39" s="48">
        <v>28</v>
      </c>
      <c r="B39" s="57" t="s">
        <v>57</v>
      </c>
      <c r="C39" s="39">
        <f t="shared" si="10"/>
        <v>30</v>
      </c>
      <c r="D39" s="144">
        <v>15</v>
      </c>
      <c r="E39" s="39"/>
      <c r="F39" s="6"/>
      <c r="G39" s="6">
        <v>15</v>
      </c>
      <c r="H39" s="107">
        <f t="shared" si="11"/>
        <v>15</v>
      </c>
      <c r="I39" s="51"/>
      <c r="J39" s="6"/>
      <c r="K39" s="6"/>
      <c r="L39" s="6"/>
      <c r="M39" s="6"/>
      <c r="N39" s="6"/>
      <c r="O39" s="6">
        <v>15</v>
      </c>
      <c r="P39" s="6">
        <v>15</v>
      </c>
      <c r="Q39" s="6"/>
      <c r="R39" s="6"/>
      <c r="S39" s="6"/>
      <c r="T39" s="6"/>
      <c r="U39" s="6"/>
      <c r="V39" s="6"/>
      <c r="W39" s="144">
        <f t="shared" si="6"/>
        <v>30</v>
      </c>
      <c r="X39" s="156" t="s">
        <v>22</v>
      </c>
      <c r="Y39" s="139"/>
      <c r="Z39" s="7"/>
      <c r="AA39" s="7"/>
      <c r="AB39" s="7">
        <v>3</v>
      </c>
      <c r="AC39" s="7"/>
      <c r="AD39" s="7"/>
      <c r="AE39" s="38"/>
      <c r="AF39" s="130">
        <f t="shared" si="7"/>
        <v>3</v>
      </c>
    </row>
    <row r="40" spans="1:32" ht="12.75">
      <c r="A40" s="48">
        <v>29</v>
      </c>
      <c r="B40" s="57" t="s">
        <v>58</v>
      </c>
      <c r="C40" s="39">
        <f t="shared" si="10"/>
        <v>45</v>
      </c>
      <c r="D40" s="144">
        <v>15</v>
      </c>
      <c r="E40" s="39"/>
      <c r="F40" s="6"/>
      <c r="G40" s="6">
        <v>30</v>
      </c>
      <c r="H40" s="107">
        <f t="shared" si="11"/>
        <v>30</v>
      </c>
      <c r="I40" s="51"/>
      <c r="J40" s="6"/>
      <c r="K40" s="6"/>
      <c r="L40" s="6"/>
      <c r="M40" s="6"/>
      <c r="N40" s="6"/>
      <c r="O40" s="6">
        <v>15</v>
      </c>
      <c r="P40" s="6">
        <v>30</v>
      </c>
      <c r="Q40" s="6"/>
      <c r="R40" s="6"/>
      <c r="S40" s="6"/>
      <c r="T40" s="6"/>
      <c r="U40" s="6"/>
      <c r="V40" s="6"/>
      <c r="W40" s="144">
        <f t="shared" si="6"/>
        <v>45</v>
      </c>
      <c r="X40" s="156" t="s">
        <v>22</v>
      </c>
      <c r="Y40" s="139"/>
      <c r="Z40" s="7"/>
      <c r="AA40" s="7"/>
      <c r="AB40" s="7">
        <v>4</v>
      </c>
      <c r="AC40" s="7"/>
      <c r="AD40" s="7"/>
      <c r="AE40" s="38"/>
      <c r="AF40" s="130">
        <f t="shared" si="7"/>
        <v>4</v>
      </c>
    </row>
    <row r="41" spans="1:32" ht="12.75">
      <c r="A41" s="48">
        <v>30</v>
      </c>
      <c r="B41" s="57" t="s">
        <v>60</v>
      </c>
      <c r="C41" s="39">
        <f t="shared" si="10"/>
        <v>30</v>
      </c>
      <c r="D41" s="144">
        <v>15</v>
      </c>
      <c r="E41" s="39"/>
      <c r="F41" s="6"/>
      <c r="G41" s="6">
        <v>15</v>
      </c>
      <c r="H41" s="107">
        <f t="shared" si="11"/>
        <v>15</v>
      </c>
      <c r="I41" s="51"/>
      <c r="J41" s="6"/>
      <c r="K41" s="6"/>
      <c r="L41" s="6"/>
      <c r="M41" s="6"/>
      <c r="N41" s="6"/>
      <c r="O41" s="6">
        <v>15</v>
      </c>
      <c r="P41" s="6">
        <v>15</v>
      </c>
      <c r="Q41" s="6"/>
      <c r="R41" s="6"/>
      <c r="S41" s="6"/>
      <c r="T41" s="6"/>
      <c r="U41" s="6"/>
      <c r="V41" s="6"/>
      <c r="W41" s="144">
        <f t="shared" si="6"/>
        <v>30</v>
      </c>
      <c r="X41" s="156" t="s">
        <v>20</v>
      </c>
      <c r="Y41" s="139"/>
      <c r="Z41" s="7"/>
      <c r="AA41" s="7"/>
      <c r="AB41" s="7">
        <v>2</v>
      </c>
      <c r="AC41" s="7"/>
      <c r="AD41" s="7"/>
      <c r="AE41" s="38"/>
      <c r="AF41" s="130">
        <f t="shared" si="7"/>
        <v>2</v>
      </c>
    </row>
    <row r="42" spans="1:32" ht="12.75">
      <c r="A42" s="48">
        <v>31</v>
      </c>
      <c r="B42" s="57" t="s">
        <v>61</v>
      </c>
      <c r="C42" s="39">
        <f t="shared" si="10"/>
        <v>60</v>
      </c>
      <c r="D42" s="144">
        <v>30</v>
      </c>
      <c r="E42" s="39"/>
      <c r="F42" s="6"/>
      <c r="G42" s="6">
        <v>30</v>
      </c>
      <c r="H42" s="107">
        <f t="shared" si="11"/>
        <v>30</v>
      </c>
      <c r="I42" s="51"/>
      <c r="J42" s="6"/>
      <c r="K42" s="6"/>
      <c r="L42" s="6"/>
      <c r="M42" s="6"/>
      <c r="N42" s="6"/>
      <c r="O42" s="6">
        <v>30</v>
      </c>
      <c r="P42" s="6">
        <v>30</v>
      </c>
      <c r="Q42" s="6"/>
      <c r="R42" s="6"/>
      <c r="S42" s="6"/>
      <c r="T42" s="6"/>
      <c r="U42" s="6"/>
      <c r="V42" s="6"/>
      <c r="W42" s="144">
        <f t="shared" si="6"/>
        <v>60</v>
      </c>
      <c r="X42" s="156" t="s">
        <v>20</v>
      </c>
      <c r="Y42" s="139"/>
      <c r="Z42" s="7"/>
      <c r="AA42" s="7"/>
      <c r="AB42" s="7">
        <v>5</v>
      </c>
      <c r="AC42" s="7"/>
      <c r="AD42" s="7"/>
      <c r="AE42" s="38"/>
      <c r="AF42" s="130">
        <f t="shared" si="7"/>
        <v>5</v>
      </c>
    </row>
    <row r="43" spans="1:32" ht="12.75">
      <c r="A43" s="48">
        <v>32</v>
      </c>
      <c r="B43" s="57" t="s">
        <v>62</v>
      </c>
      <c r="C43" s="39">
        <f t="shared" si="10"/>
        <v>45</v>
      </c>
      <c r="D43" s="144"/>
      <c r="E43" s="39"/>
      <c r="F43" s="6"/>
      <c r="G43" s="6">
        <v>45</v>
      </c>
      <c r="H43" s="107">
        <f t="shared" si="11"/>
        <v>45</v>
      </c>
      <c r="I43" s="51"/>
      <c r="J43" s="6"/>
      <c r="K43" s="6"/>
      <c r="L43" s="6"/>
      <c r="M43" s="6"/>
      <c r="N43" s="6"/>
      <c r="O43" s="6"/>
      <c r="P43" s="6">
        <v>45</v>
      </c>
      <c r="Q43" s="6"/>
      <c r="R43" s="6"/>
      <c r="S43" s="6"/>
      <c r="T43" s="6"/>
      <c r="U43" s="6"/>
      <c r="V43" s="6"/>
      <c r="W43" s="144">
        <f t="shared" si="6"/>
        <v>45</v>
      </c>
      <c r="X43" s="156" t="s">
        <v>22</v>
      </c>
      <c r="Y43" s="139"/>
      <c r="Z43" s="7"/>
      <c r="AA43" s="7"/>
      <c r="AB43" s="7">
        <v>3</v>
      </c>
      <c r="AC43" s="7"/>
      <c r="AD43" s="7"/>
      <c r="AE43" s="38"/>
      <c r="AF43" s="130">
        <f t="shared" si="7"/>
        <v>3</v>
      </c>
    </row>
    <row r="44" spans="1:32" ht="12.75">
      <c r="A44" s="48">
        <v>33</v>
      </c>
      <c r="B44" s="57" t="s">
        <v>63</v>
      </c>
      <c r="C44" s="39">
        <f t="shared" si="10"/>
        <v>60</v>
      </c>
      <c r="D44" s="144">
        <v>30</v>
      </c>
      <c r="E44" s="39"/>
      <c r="F44" s="6"/>
      <c r="G44" s="6">
        <v>30</v>
      </c>
      <c r="H44" s="107">
        <f t="shared" si="11"/>
        <v>30</v>
      </c>
      <c r="I44" s="51"/>
      <c r="J44" s="6"/>
      <c r="K44" s="6"/>
      <c r="L44" s="6"/>
      <c r="M44" s="6"/>
      <c r="N44" s="6"/>
      <c r="O44" s="6">
        <v>30</v>
      </c>
      <c r="P44" s="6">
        <v>30</v>
      </c>
      <c r="Q44" s="6"/>
      <c r="R44" s="6"/>
      <c r="S44" s="6"/>
      <c r="T44" s="6"/>
      <c r="U44" s="6"/>
      <c r="V44" s="6"/>
      <c r="W44" s="144">
        <f t="shared" si="6"/>
        <v>60</v>
      </c>
      <c r="X44" s="156" t="s">
        <v>20</v>
      </c>
      <c r="Y44" s="139"/>
      <c r="Z44" s="7"/>
      <c r="AA44" s="7"/>
      <c r="AB44" s="7">
        <v>5</v>
      </c>
      <c r="AC44" s="7"/>
      <c r="AD44" s="7"/>
      <c r="AE44" s="38"/>
      <c r="AF44" s="130">
        <f t="shared" si="7"/>
        <v>5</v>
      </c>
    </row>
    <row r="45" spans="1:32" ht="12.75">
      <c r="A45" s="48">
        <v>34</v>
      </c>
      <c r="B45" s="57" t="s">
        <v>65</v>
      </c>
      <c r="C45" s="39">
        <f t="shared" si="10"/>
        <v>24</v>
      </c>
      <c r="D45" s="144"/>
      <c r="E45" s="39"/>
      <c r="F45" s="6"/>
      <c r="G45" s="6">
        <v>24</v>
      </c>
      <c r="H45" s="107">
        <f t="shared" si="11"/>
        <v>24</v>
      </c>
      <c r="I45" s="51"/>
      <c r="J45" s="6"/>
      <c r="K45" s="6"/>
      <c r="L45" s="6"/>
      <c r="M45" s="6"/>
      <c r="N45" s="6"/>
      <c r="O45" s="6"/>
      <c r="P45" s="6"/>
      <c r="Q45" s="6"/>
      <c r="R45" s="6">
        <v>24</v>
      </c>
      <c r="S45" s="6"/>
      <c r="T45" s="6"/>
      <c r="U45" s="6"/>
      <c r="V45" s="6"/>
      <c r="W45" s="144">
        <f t="shared" si="6"/>
        <v>24</v>
      </c>
      <c r="X45" s="156" t="s">
        <v>22</v>
      </c>
      <c r="Y45" s="139"/>
      <c r="Z45" s="7"/>
      <c r="AA45" s="7"/>
      <c r="AB45" s="7"/>
      <c r="AC45" s="7">
        <v>2</v>
      </c>
      <c r="AD45" s="7"/>
      <c r="AE45" s="38"/>
      <c r="AF45" s="130">
        <f t="shared" si="7"/>
        <v>2</v>
      </c>
    </row>
    <row r="46" spans="1:32" ht="12.75">
      <c r="A46" s="48">
        <v>35</v>
      </c>
      <c r="B46" s="57" t="s">
        <v>66</v>
      </c>
      <c r="C46" s="39">
        <f t="shared" si="10"/>
        <v>36</v>
      </c>
      <c r="D46" s="144">
        <v>16</v>
      </c>
      <c r="E46" s="39"/>
      <c r="F46" s="6"/>
      <c r="G46" s="6">
        <v>20</v>
      </c>
      <c r="H46" s="107">
        <f t="shared" si="11"/>
        <v>20</v>
      </c>
      <c r="I46" s="51"/>
      <c r="J46" s="6"/>
      <c r="K46" s="6"/>
      <c r="L46" s="6"/>
      <c r="M46" s="6"/>
      <c r="N46" s="6"/>
      <c r="O46" s="6"/>
      <c r="P46" s="6"/>
      <c r="Q46" s="6">
        <v>16</v>
      </c>
      <c r="R46" s="6">
        <v>20</v>
      </c>
      <c r="S46" s="6"/>
      <c r="T46" s="6"/>
      <c r="U46" s="6"/>
      <c r="V46" s="6"/>
      <c r="W46" s="144">
        <f t="shared" si="6"/>
        <v>36</v>
      </c>
      <c r="X46" s="157" t="s">
        <v>22</v>
      </c>
      <c r="Y46" s="139"/>
      <c r="Z46" s="7"/>
      <c r="AA46" s="7"/>
      <c r="AB46" s="7"/>
      <c r="AC46" s="7">
        <v>2</v>
      </c>
      <c r="AD46" s="7"/>
      <c r="AE46" s="38"/>
      <c r="AF46" s="130">
        <f t="shared" si="7"/>
        <v>2</v>
      </c>
    </row>
    <row r="47" spans="1:32" ht="12.75">
      <c r="A47" s="48">
        <v>36</v>
      </c>
      <c r="B47" s="57" t="s">
        <v>67</v>
      </c>
      <c r="C47" s="39">
        <f t="shared" si="10"/>
        <v>50</v>
      </c>
      <c r="D47" s="144">
        <v>20</v>
      </c>
      <c r="E47" s="39"/>
      <c r="F47" s="6"/>
      <c r="G47" s="6">
        <v>30</v>
      </c>
      <c r="H47" s="107">
        <f t="shared" si="11"/>
        <v>30</v>
      </c>
      <c r="I47" s="51"/>
      <c r="J47" s="6"/>
      <c r="K47" s="6"/>
      <c r="L47" s="6"/>
      <c r="M47" s="6"/>
      <c r="N47" s="6"/>
      <c r="O47" s="6"/>
      <c r="P47" s="6"/>
      <c r="Q47" s="6">
        <v>20</v>
      </c>
      <c r="R47" s="6">
        <v>30</v>
      </c>
      <c r="S47" s="6"/>
      <c r="T47" s="6"/>
      <c r="U47" s="6"/>
      <c r="V47" s="6"/>
      <c r="W47" s="144">
        <f t="shared" si="6"/>
        <v>50</v>
      </c>
      <c r="X47" s="157" t="s">
        <v>22</v>
      </c>
      <c r="Y47" s="139"/>
      <c r="Z47" s="7"/>
      <c r="AA47" s="7"/>
      <c r="AB47" s="7"/>
      <c r="AC47" s="7">
        <v>3</v>
      </c>
      <c r="AD47" s="7"/>
      <c r="AE47" s="38"/>
      <c r="AF47" s="130">
        <f t="shared" si="7"/>
        <v>3</v>
      </c>
    </row>
    <row r="48" spans="1:32" ht="12.75">
      <c r="A48" s="48">
        <v>37</v>
      </c>
      <c r="B48" s="57" t="s">
        <v>68</v>
      </c>
      <c r="C48" s="39">
        <f t="shared" si="10"/>
        <v>30</v>
      </c>
      <c r="D48" s="144"/>
      <c r="E48" s="39"/>
      <c r="F48" s="6"/>
      <c r="G48" s="6">
        <v>30</v>
      </c>
      <c r="H48" s="107">
        <f t="shared" si="11"/>
        <v>30</v>
      </c>
      <c r="I48" s="51"/>
      <c r="J48" s="6"/>
      <c r="K48" s="6"/>
      <c r="L48" s="6"/>
      <c r="M48" s="6"/>
      <c r="N48" s="6"/>
      <c r="O48" s="6"/>
      <c r="P48" s="6"/>
      <c r="Q48" s="6"/>
      <c r="R48" s="6">
        <v>30</v>
      </c>
      <c r="S48" s="6"/>
      <c r="T48" s="6"/>
      <c r="U48" s="6"/>
      <c r="V48" s="6"/>
      <c r="W48" s="144">
        <f t="shared" si="6"/>
        <v>30</v>
      </c>
      <c r="X48" s="157" t="s">
        <v>22</v>
      </c>
      <c r="Y48" s="139"/>
      <c r="Z48" s="7"/>
      <c r="AA48" s="7"/>
      <c r="AB48" s="7"/>
      <c r="AC48" s="7">
        <v>2</v>
      </c>
      <c r="AD48" s="7"/>
      <c r="AE48" s="38"/>
      <c r="AF48" s="130">
        <f t="shared" si="7"/>
        <v>2</v>
      </c>
    </row>
    <row r="49" spans="1:32" ht="12.75">
      <c r="A49" s="48">
        <v>38</v>
      </c>
      <c r="B49" s="57" t="s">
        <v>77</v>
      </c>
      <c r="C49" s="39">
        <f t="shared" si="10"/>
        <v>45</v>
      </c>
      <c r="D49" s="144">
        <v>15</v>
      </c>
      <c r="E49" s="39"/>
      <c r="F49" s="6"/>
      <c r="G49" s="6">
        <v>30</v>
      </c>
      <c r="H49" s="107">
        <f t="shared" si="11"/>
        <v>30</v>
      </c>
      <c r="I49" s="51"/>
      <c r="J49" s="6"/>
      <c r="K49" s="6"/>
      <c r="L49" s="6"/>
      <c r="M49" s="6"/>
      <c r="N49" s="6"/>
      <c r="O49" s="6"/>
      <c r="P49" s="6"/>
      <c r="Q49" s="6"/>
      <c r="R49" s="6"/>
      <c r="S49" s="6">
        <v>15</v>
      </c>
      <c r="T49" s="6">
        <v>30</v>
      </c>
      <c r="U49" s="6"/>
      <c r="V49" s="6"/>
      <c r="W49" s="144">
        <f t="shared" si="6"/>
        <v>45</v>
      </c>
      <c r="X49" s="157" t="s">
        <v>20</v>
      </c>
      <c r="Y49" s="139"/>
      <c r="Z49" s="7"/>
      <c r="AA49" s="7"/>
      <c r="AB49" s="7"/>
      <c r="AC49" s="7"/>
      <c r="AD49" s="7">
        <v>3</v>
      </c>
      <c r="AE49" s="38"/>
      <c r="AF49" s="130">
        <f t="shared" si="7"/>
        <v>3</v>
      </c>
    </row>
    <row r="50" spans="1:32" ht="12.75">
      <c r="A50" s="48">
        <v>39</v>
      </c>
      <c r="B50" s="57" t="s">
        <v>78</v>
      </c>
      <c r="C50" s="39">
        <f t="shared" si="10"/>
        <v>15</v>
      </c>
      <c r="D50" s="144"/>
      <c r="E50" s="39">
        <v>15</v>
      </c>
      <c r="F50" s="6"/>
      <c r="G50" s="6"/>
      <c r="H50" s="107">
        <f t="shared" si="11"/>
        <v>15</v>
      </c>
      <c r="I50" s="51"/>
      <c r="J50" s="6"/>
      <c r="K50" s="6"/>
      <c r="L50" s="6"/>
      <c r="M50" s="6"/>
      <c r="N50" s="6"/>
      <c r="O50" s="6"/>
      <c r="P50" s="6"/>
      <c r="Q50" s="6"/>
      <c r="R50" s="6"/>
      <c r="S50" s="6"/>
      <c r="T50" s="6">
        <v>15</v>
      </c>
      <c r="U50" s="6"/>
      <c r="V50" s="6"/>
      <c r="W50" s="144">
        <f t="shared" si="6"/>
        <v>15</v>
      </c>
      <c r="X50" s="157" t="s">
        <v>22</v>
      </c>
      <c r="Y50" s="139"/>
      <c r="Z50" s="7"/>
      <c r="AA50" s="7"/>
      <c r="AB50" s="7"/>
      <c r="AC50" s="7"/>
      <c r="AD50" s="7">
        <v>1</v>
      </c>
      <c r="AE50" s="38"/>
      <c r="AF50" s="130">
        <f t="shared" si="7"/>
        <v>1</v>
      </c>
    </row>
    <row r="51" spans="1:32" ht="12.75">
      <c r="A51" s="48">
        <v>40</v>
      </c>
      <c r="B51" s="57" t="s">
        <v>86</v>
      </c>
      <c r="C51" s="39">
        <f t="shared" si="10"/>
        <v>30</v>
      </c>
      <c r="D51" s="144"/>
      <c r="E51" s="39">
        <v>30</v>
      </c>
      <c r="F51" s="6"/>
      <c r="G51" s="6"/>
      <c r="H51" s="107">
        <f t="shared" si="11"/>
        <v>30</v>
      </c>
      <c r="I51" s="51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>
        <v>30</v>
      </c>
      <c r="W51" s="144">
        <f t="shared" si="6"/>
        <v>30</v>
      </c>
      <c r="X51" s="157" t="s">
        <v>22</v>
      </c>
      <c r="Y51" s="139"/>
      <c r="Z51" s="7"/>
      <c r="AA51" s="7"/>
      <c r="AB51" s="7"/>
      <c r="AC51" s="7"/>
      <c r="AD51" s="7"/>
      <c r="AE51" s="38">
        <v>3</v>
      </c>
      <c r="AF51" s="130">
        <f t="shared" si="7"/>
        <v>3</v>
      </c>
    </row>
    <row r="52" spans="1:32" ht="12.75">
      <c r="A52" s="48">
        <v>41</v>
      </c>
      <c r="B52" s="57" t="s">
        <v>33</v>
      </c>
      <c r="C52" s="39">
        <f t="shared" si="10"/>
        <v>0</v>
      </c>
      <c r="D52" s="144"/>
      <c r="E52" s="39"/>
      <c r="F52" s="6"/>
      <c r="G52" s="6"/>
      <c r="H52" s="107">
        <f t="shared" si="11"/>
        <v>0</v>
      </c>
      <c r="I52" s="51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44">
        <f t="shared" si="6"/>
        <v>0</v>
      </c>
      <c r="X52" s="157" t="s">
        <v>22</v>
      </c>
      <c r="Y52" s="139"/>
      <c r="Z52" s="7"/>
      <c r="AA52" s="7"/>
      <c r="AB52" s="7"/>
      <c r="AC52" s="7"/>
      <c r="AD52" s="7"/>
      <c r="AE52" s="38">
        <v>5</v>
      </c>
      <c r="AF52" s="130">
        <f t="shared" si="7"/>
        <v>5</v>
      </c>
    </row>
    <row r="53" spans="1:32" ht="13.5" thickBot="1">
      <c r="A53" s="86">
        <v>42</v>
      </c>
      <c r="B53" s="87" t="s">
        <v>87</v>
      </c>
      <c r="C53" s="108">
        <f t="shared" si="10"/>
        <v>0</v>
      </c>
      <c r="D53" s="145"/>
      <c r="E53" s="108"/>
      <c r="F53" s="63"/>
      <c r="G53" s="63"/>
      <c r="H53" s="109">
        <f t="shared" si="11"/>
        <v>0</v>
      </c>
      <c r="I53" s="62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145">
        <f t="shared" si="6"/>
        <v>0</v>
      </c>
      <c r="X53" s="158" t="s">
        <v>20</v>
      </c>
      <c r="Y53" s="140"/>
      <c r="Z53" s="64"/>
      <c r="AA53" s="64"/>
      <c r="AB53" s="64"/>
      <c r="AC53" s="64"/>
      <c r="AD53" s="64"/>
      <c r="AE53" s="65">
        <v>2</v>
      </c>
      <c r="AF53" s="131">
        <f t="shared" si="7"/>
        <v>2</v>
      </c>
    </row>
    <row r="54" spans="1:32" ht="13.5" thickBot="1">
      <c r="A54" s="66"/>
      <c r="B54" s="94" t="s">
        <v>32</v>
      </c>
      <c r="C54" s="113">
        <f>C9+C13+C28</f>
        <v>1855</v>
      </c>
      <c r="D54" s="122">
        <f>D9+D13+D28</f>
        <v>697</v>
      </c>
      <c r="E54" s="113">
        <f aca="true" t="shared" si="12" ref="E54:AF54">E9+E13+E28</f>
        <v>45</v>
      </c>
      <c r="F54" s="95">
        <f t="shared" si="12"/>
        <v>225</v>
      </c>
      <c r="G54" s="69">
        <f t="shared" si="12"/>
        <v>888</v>
      </c>
      <c r="H54" s="96">
        <f t="shared" si="12"/>
        <v>1158</v>
      </c>
      <c r="I54" s="68">
        <f t="shared" si="12"/>
        <v>165</v>
      </c>
      <c r="J54" s="95">
        <f t="shared" si="12"/>
        <v>240</v>
      </c>
      <c r="K54" s="69">
        <f t="shared" si="12"/>
        <v>150</v>
      </c>
      <c r="L54" s="95">
        <f t="shared" si="12"/>
        <v>230</v>
      </c>
      <c r="M54" s="69">
        <f t="shared" si="12"/>
        <v>170</v>
      </c>
      <c r="N54" s="95">
        <f t="shared" si="12"/>
        <v>220</v>
      </c>
      <c r="O54" s="69">
        <f t="shared" si="12"/>
        <v>140</v>
      </c>
      <c r="P54" s="95">
        <f t="shared" si="12"/>
        <v>250</v>
      </c>
      <c r="Q54" s="69">
        <f t="shared" si="12"/>
        <v>36</v>
      </c>
      <c r="R54" s="95">
        <f t="shared" si="12"/>
        <v>134</v>
      </c>
      <c r="S54" s="69">
        <f t="shared" si="12"/>
        <v>36</v>
      </c>
      <c r="T54" s="95">
        <f t="shared" si="12"/>
        <v>54</v>
      </c>
      <c r="U54" s="69">
        <f t="shared" si="12"/>
        <v>0</v>
      </c>
      <c r="V54" s="95">
        <f t="shared" si="12"/>
        <v>30</v>
      </c>
      <c r="W54" s="124">
        <f t="shared" si="12"/>
        <v>1855</v>
      </c>
      <c r="X54" s="151"/>
      <c r="Y54" s="113">
        <f t="shared" si="12"/>
        <v>30</v>
      </c>
      <c r="Z54" s="95">
        <f t="shared" si="12"/>
        <v>29</v>
      </c>
      <c r="AA54" s="69">
        <f t="shared" si="12"/>
        <v>30</v>
      </c>
      <c r="AB54" s="95">
        <f t="shared" si="12"/>
        <v>30</v>
      </c>
      <c r="AC54" s="69">
        <f t="shared" si="12"/>
        <v>11</v>
      </c>
      <c r="AD54" s="95">
        <f t="shared" si="12"/>
        <v>6</v>
      </c>
      <c r="AE54" s="70">
        <f t="shared" si="12"/>
        <v>10</v>
      </c>
      <c r="AF54" s="132">
        <f t="shared" si="12"/>
        <v>146</v>
      </c>
    </row>
    <row r="55" spans="1:32" ht="13.5" thickBot="1">
      <c r="A55" s="88" t="s">
        <v>26</v>
      </c>
      <c r="B55" s="89" t="s">
        <v>27</v>
      </c>
      <c r="C55" s="114"/>
      <c r="D55" s="147"/>
      <c r="E55" s="114"/>
      <c r="F55" s="91"/>
      <c r="G55" s="91"/>
      <c r="H55" s="115"/>
      <c r="I55" s="90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147"/>
      <c r="X55" s="160"/>
      <c r="Y55" s="142"/>
      <c r="Z55" s="92"/>
      <c r="AA55" s="92"/>
      <c r="AB55" s="92"/>
      <c r="AC55" s="92"/>
      <c r="AD55" s="92"/>
      <c r="AE55" s="93"/>
      <c r="AF55" s="134">
        <f t="shared" si="7"/>
        <v>0</v>
      </c>
    </row>
    <row r="56" spans="1:32" ht="13.5" thickBot="1">
      <c r="A56" s="81" t="s">
        <v>28</v>
      </c>
      <c r="B56" s="82" t="s">
        <v>29</v>
      </c>
      <c r="C56" s="116">
        <f>SUM(C57:C66)</f>
        <v>405</v>
      </c>
      <c r="D56" s="123">
        <f aca="true" t="shared" si="13" ref="D56:AF56">SUM(D57:D66)</f>
        <v>189</v>
      </c>
      <c r="E56" s="116">
        <f t="shared" si="13"/>
        <v>6</v>
      </c>
      <c r="F56" s="84">
        <f t="shared" si="13"/>
        <v>0</v>
      </c>
      <c r="G56" s="84">
        <f t="shared" si="13"/>
        <v>210</v>
      </c>
      <c r="H56" s="85">
        <f t="shared" si="13"/>
        <v>216</v>
      </c>
      <c r="I56" s="83">
        <f t="shared" si="13"/>
        <v>0</v>
      </c>
      <c r="J56" s="84">
        <f t="shared" si="13"/>
        <v>0</v>
      </c>
      <c r="K56" s="84">
        <f t="shared" si="13"/>
        <v>0</v>
      </c>
      <c r="L56" s="84">
        <f t="shared" si="13"/>
        <v>0</v>
      </c>
      <c r="M56" s="84">
        <f t="shared" si="13"/>
        <v>0</v>
      </c>
      <c r="N56" s="84">
        <f t="shared" si="13"/>
        <v>0</v>
      </c>
      <c r="O56" s="84">
        <f t="shared" si="13"/>
        <v>0</v>
      </c>
      <c r="P56" s="84">
        <f t="shared" si="13"/>
        <v>0</v>
      </c>
      <c r="Q56" s="84">
        <f t="shared" si="13"/>
        <v>60</v>
      </c>
      <c r="R56" s="84">
        <f t="shared" si="13"/>
        <v>75</v>
      </c>
      <c r="S56" s="84">
        <f t="shared" si="13"/>
        <v>75</v>
      </c>
      <c r="T56" s="84">
        <f t="shared" si="13"/>
        <v>60</v>
      </c>
      <c r="U56" s="84">
        <f t="shared" si="13"/>
        <v>60</v>
      </c>
      <c r="V56" s="84">
        <f t="shared" si="13"/>
        <v>75</v>
      </c>
      <c r="W56" s="123">
        <f t="shared" si="13"/>
        <v>405</v>
      </c>
      <c r="X56" s="152"/>
      <c r="Y56" s="116">
        <f t="shared" si="13"/>
        <v>0</v>
      </c>
      <c r="Z56" s="84">
        <f t="shared" si="13"/>
        <v>0</v>
      </c>
      <c r="AA56" s="84">
        <f t="shared" si="13"/>
        <v>0</v>
      </c>
      <c r="AB56" s="84">
        <f t="shared" si="13"/>
        <v>0</v>
      </c>
      <c r="AC56" s="84">
        <f t="shared" si="13"/>
        <v>13</v>
      </c>
      <c r="AD56" s="84">
        <f t="shared" si="13"/>
        <v>21</v>
      </c>
      <c r="AE56" s="85">
        <f t="shared" si="13"/>
        <v>14</v>
      </c>
      <c r="AF56" s="135">
        <f t="shared" si="13"/>
        <v>48</v>
      </c>
    </row>
    <row r="57" spans="1:32" ht="12.75">
      <c r="A57" s="79">
        <v>1</v>
      </c>
      <c r="B57" s="73" t="s">
        <v>70</v>
      </c>
      <c r="C57" s="111">
        <f aca="true" t="shared" si="14" ref="C57:C66">D57+H57</f>
        <v>30</v>
      </c>
      <c r="D57" s="146">
        <v>15</v>
      </c>
      <c r="E57" s="111"/>
      <c r="F57" s="74"/>
      <c r="G57" s="74">
        <v>15</v>
      </c>
      <c r="H57" s="112">
        <f aca="true" t="shared" si="15" ref="H57:H66">SUM(E57:G57)</f>
        <v>15</v>
      </c>
      <c r="I57" s="80"/>
      <c r="J57" s="74"/>
      <c r="K57" s="74"/>
      <c r="L57" s="74"/>
      <c r="M57" s="74"/>
      <c r="N57" s="74"/>
      <c r="O57" s="74"/>
      <c r="P57" s="74"/>
      <c r="Q57" s="74">
        <v>15</v>
      </c>
      <c r="R57" s="74">
        <v>15</v>
      </c>
      <c r="S57" s="74"/>
      <c r="T57" s="74"/>
      <c r="U57" s="74"/>
      <c r="V57" s="74"/>
      <c r="W57" s="146">
        <f t="shared" si="6"/>
        <v>30</v>
      </c>
      <c r="X57" s="161" t="s">
        <v>22</v>
      </c>
      <c r="Y57" s="141"/>
      <c r="Z57" s="75"/>
      <c r="AA57" s="75"/>
      <c r="AB57" s="75"/>
      <c r="AC57" s="75">
        <v>3</v>
      </c>
      <c r="AD57" s="75"/>
      <c r="AE57" s="76"/>
      <c r="AF57" s="133">
        <f t="shared" si="7"/>
        <v>3</v>
      </c>
    </row>
    <row r="58" spans="1:32" ht="12.75">
      <c r="A58" s="47">
        <v>2</v>
      </c>
      <c r="B58" s="56" t="s">
        <v>71</v>
      </c>
      <c r="C58" s="39">
        <f t="shared" si="14"/>
        <v>60</v>
      </c>
      <c r="D58" s="144">
        <v>30</v>
      </c>
      <c r="E58" s="39"/>
      <c r="F58" s="6"/>
      <c r="G58" s="6">
        <v>30</v>
      </c>
      <c r="H58" s="107">
        <f t="shared" si="15"/>
        <v>30</v>
      </c>
      <c r="I58" s="51"/>
      <c r="J58" s="6"/>
      <c r="K58" s="6"/>
      <c r="L58" s="6"/>
      <c r="M58" s="6"/>
      <c r="N58" s="6"/>
      <c r="O58" s="6"/>
      <c r="P58" s="6"/>
      <c r="Q58" s="6">
        <v>30</v>
      </c>
      <c r="R58" s="6">
        <v>30</v>
      </c>
      <c r="S58" s="6"/>
      <c r="T58" s="6"/>
      <c r="U58" s="6"/>
      <c r="V58" s="6"/>
      <c r="W58" s="144">
        <f t="shared" si="6"/>
        <v>60</v>
      </c>
      <c r="X58" s="157" t="s">
        <v>20</v>
      </c>
      <c r="Y58" s="139"/>
      <c r="Z58" s="7"/>
      <c r="AA58" s="7"/>
      <c r="AB58" s="7"/>
      <c r="AC58" s="7">
        <v>6</v>
      </c>
      <c r="AD58" s="7"/>
      <c r="AE58" s="38"/>
      <c r="AF58" s="130">
        <f t="shared" si="7"/>
        <v>6</v>
      </c>
    </row>
    <row r="59" spans="1:32" ht="12.75">
      <c r="A59" s="47">
        <v>3</v>
      </c>
      <c r="B59" s="56" t="s">
        <v>72</v>
      </c>
      <c r="C59" s="39">
        <f t="shared" si="14"/>
        <v>45</v>
      </c>
      <c r="D59" s="144">
        <v>15</v>
      </c>
      <c r="E59" s="39"/>
      <c r="F59" s="6"/>
      <c r="G59" s="6">
        <v>30</v>
      </c>
      <c r="H59" s="107">
        <f t="shared" si="15"/>
        <v>30</v>
      </c>
      <c r="I59" s="51"/>
      <c r="J59" s="6"/>
      <c r="K59" s="6"/>
      <c r="L59" s="6"/>
      <c r="M59" s="6"/>
      <c r="N59" s="6"/>
      <c r="O59" s="6"/>
      <c r="P59" s="6"/>
      <c r="Q59" s="6">
        <v>15</v>
      </c>
      <c r="R59" s="6">
        <v>30</v>
      </c>
      <c r="S59" s="6"/>
      <c r="T59" s="6"/>
      <c r="U59" s="6"/>
      <c r="V59" s="6"/>
      <c r="W59" s="144">
        <f t="shared" si="6"/>
        <v>45</v>
      </c>
      <c r="X59" s="157" t="s">
        <v>22</v>
      </c>
      <c r="Y59" s="139"/>
      <c r="Z59" s="7"/>
      <c r="AA59" s="7"/>
      <c r="AB59" s="7"/>
      <c r="AC59" s="7">
        <v>4</v>
      </c>
      <c r="AD59" s="7"/>
      <c r="AE59" s="38"/>
      <c r="AF59" s="130">
        <f t="shared" si="7"/>
        <v>4</v>
      </c>
    </row>
    <row r="60" spans="1:32" ht="12.75">
      <c r="A60" s="47">
        <v>4</v>
      </c>
      <c r="B60" s="56" t="s">
        <v>80</v>
      </c>
      <c r="C60" s="39">
        <f t="shared" si="14"/>
        <v>30</v>
      </c>
      <c r="D60" s="144">
        <v>15</v>
      </c>
      <c r="E60" s="39"/>
      <c r="F60" s="6"/>
      <c r="G60" s="6">
        <v>15</v>
      </c>
      <c r="H60" s="107">
        <f t="shared" si="15"/>
        <v>15</v>
      </c>
      <c r="I60" s="51"/>
      <c r="J60" s="6"/>
      <c r="K60" s="6"/>
      <c r="L60" s="6"/>
      <c r="M60" s="6"/>
      <c r="N60" s="6"/>
      <c r="O60" s="6"/>
      <c r="P60" s="6"/>
      <c r="Q60" s="6"/>
      <c r="R60" s="6"/>
      <c r="S60" s="6">
        <v>15</v>
      </c>
      <c r="T60" s="6">
        <v>15</v>
      </c>
      <c r="U60" s="6"/>
      <c r="V60" s="6"/>
      <c r="W60" s="144">
        <f t="shared" si="6"/>
        <v>30</v>
      </c>
      <c r="X60" s="157" t="s">
        <v>22</v>
      </c>
      <c r="Y60" s="139"/>
      <c r="Z60" s="7"/>
      <c r="AA60" s="7"/>
      <c r="AB60" s="7"/>
      <c r="AC60" s="7"/>
      <c r="AD60" s="7">
        <v>3</v>
      </c>
      <c r="AE60" s="38"/>
      <c r="AF60" s="130">
        <f t="shared" si="7"/>
        <v>3</v>
      </c>
    </row>
    <row r="61" spans="1:32" ht="12.75">
      <c r="A61" s="47">
        <v>5</v>
      </c>
      <c r="B61" s="56" t="s">
        <v>17</v>
      </c>
      <c r="C61" s="39">
        <f t="shared" si="14"/>
        <v>45</v>
      </c>
      <c r="D61" s="144">
        <v>30</v>
      </c>
      <c r="E61" s="39"/>
      <c r="F61" s="6"/>
      <c r="G61" s="6">
        <v>15</v>
      </c>
      <c r="H61" s="107">
        <f t="shared" si="15"/>
        <v>15</v>
      </c>
      <c r="I61" s="51"/>
      <c r="J61" s="6"/>
      <c r="K61" s="6"/>
      <c r="L61" s="6"/>
      <c r="M61" s="6"/>
      <c r="N61" s="6"/>
      <c r="O61" s="6"/>
      <c r="P61" s="6"/>
      <c r="Q61" s="6"/>
      <c r="R61" s="6"/>
      <c r="S61" s="6">
        <v>30</v>
      </c>
      <c r="T61" s="6">
        <v>15</v>
      </c>
      <c r="U61" s="6"/>
      <c r="V61" s="6"/>
      <c r="W61" s="144">
        <f t="shared" si="6"/>
        <v>45</v>
      </c>
      <c r="X61" s="157" t="s">
        <v>20</v>
      </c>
      <c r="Y61" s="139"/>
      <c r="Z61" s="7"/>
      <c r="AA61" s="7"/>
      <c r="AB61" s="7"/>
      <c r="AC61" s="7"/>
      <c r="AD61" s="7">
        <v>4</v>
      </c>
      <c r="AE61" s="38"/>
      <c r="AF61" s="130">
        <f t="shared" si="7"/>
        <v>4</v>
      </c>
    </row>
    <row r="62" spans="1:32" ht="12.75">
      <c r="A62" s="47">
        <v>6</v>
      </c>
      <c r="B62" s="56" t="s">
        <v>81</v>
      </c>
      <c r="C62" s="39">
        <f t="shared" si="14"/>
        <v>60</v>
      </c>
      <c r="D62" s="144">
        <v>24</v>
      </c>
      <c r="E62" s="39">
        <v>6</v>
      </c>
      <c r="F62" s="6"/>
      <c r="G62" s="6">
        <v>30</v>
      </c>
      <c r="H62" s="107">
        <f t="shared" si="15"/>
        <v>36</v>
      </c>
      <c r="I62" s="51"/>
      <c r="J62" s="6"/>
      <c r="K62" s="6"/>
      <c r="L62" s="6"/>
      <c r="M62" s="6"/>
      <c r="N62" s="6"/>
      <c r="O62" s="6"/>
      <c r="P62" s="6"/>
      <c r="Q62" s="6"/>
      <c r="R62" s="6"/>
      <c r="S62" s="6">
        <v>30</v>
      </c>
      <c r="T62" s="6">
        <v>30</v>
      </c>
      <c r="U62" s="6"/>
      <c r="V62" s="6"/>
      <c r="W62" s="144">
        <f t="shared" si="6"/>
        <v>60</v>
      </c>
      <c r="X62" s="157" t="s">
        <v>20</v>
      </c>
      <c r="Y62" s="139"/>
      <c r="Z62" s="7"/>
      <c r="AA62" s="7"/>
      <c r="AB62" s="7"/>
      <c r="AC62" s="7"/>
      <c r="AD62" s="7">
        <v>6</v>
      </c>
      <c r="AE62" s="38"/>
      <c r="AF62" s="130">
        <f t="shared" si="7"/>
        <v>6</v>
      </c>
    </row>
    <row r="63" spans="1:32" ht="12.75">
      <c r="A63" s="47">
        <v>7</v>
      </c>
      <c r="B63" s="56" t="s">
        <v>82</v>
      </c>
      <c r="C63" s="39">
        <f t="shared" si="14"/>
        <v>0</v>
      </c>
      <c r="D63" s="144"/>
      <c r="E63" s="39"/>
      <c r="F63" s="6"/>
      <c r="G63" s="6"/>
      <c r="H63" s="107">
        <f t="shared" si="15"/>
        <v>0</v>
      </c>
      <c r="I63" s="51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44">
        <f t="shared" si="6"/>
        <v>0</v>
      </c>
      <c r="X63" s="157" t="s">
        <v>22</v>
      </c>
      <c r="Y63" s="139"/>
      <c r="Z63" s="7"/>
      <c r="AA63" s="7"/>
      <c r="AB63" s="7"/>
      <c r="AC63" s="7"/>
      <c r="AD63" s="7">
        <v>8</v>
      </c>
      <c r="AE63" s="38"/>
      <c r="AF63" s="130">
        <f t="shared" si="7"/>
        <v>8</v>
      </c>
    </row>
    <row r="64" spans="1:32" ht="12.75">
      <c r="A64" s="47">
        <v>8</v>
      </c>
      <c r="B64" s="56" t="s">
        <v>90</v>
      </c>
      <c r="C64" s="39">
        <f t="shared" si="14"/>
        <v>45</v>
      </c>
      <c r="D64" s="144">
        <v>15</v>
      </c>
      <c r="E64" s="39"/>
      <c r="F64" s="6"/>
      <c r="G64" s="6">
        <v>30</v>
      </c>
      <c r="H64" s="107">
        <f t="shared" si="15"/>
        <v>30</v>
      </c>
      <c r="I64" s="51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>
        <v>15</v>
      </c>
      <c r="V64" s="6">
        <v>30</v>
      </c>
      <c r="W64" s="144">
        <f t="shared" si="6"/>
        <v>45</v>
      </c>
      <c r="X64" s="157" t="s">
        <v>22</v>
      </c>
      <c r="Y64" s="139"/>
      <c r="Z64" s="7"/>
      <c r="AA64" s="7"/>
      <c r="AB64" s="7"/>
      <c r="AC64" s="7"/>
      <c r="AD64" s="7"/>
      <c r="AE64" s="38">
        <v>5</v>
      </c>
      <c r="AF64" s="130">
        <f t="shared" si="7"/>
        <v>5</v>
      </c>
    </row>
    <row r="65" spans="1:32" ht="12.75">
      <c r="A65" s="47">
        <v>9</v>
      </c>
      <c r="B65" s="56" t="s">
        <v>91</v>
      </c>
      <c r="C65" s="39">
        <f t="shared" si="14"/>
        <v>60</v>
      </c>
      <c r="D65" s="144">
        <v>30</v>
      </c>
      <c r="E65" s="39"/>
      <c r="F65" s="6"/>
      <c r="G65" s="6">
        <v>30</v>
      </c>
      <c r="H65" s="107">
        <f t="shared" si="15"/>
        <v>30</v>
      </c>
      <c r="I65" s="51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>
        <v>30</v>
      </c>
      <c r="V65" s="6">
        <v>30</v>
      </c>
      <c r="W65" s="144">
        <f t="shared" si="6"/>
        <v>60</v>
      </c>
      <c r="X65" s="157" t="s">
        <v>22</v>
      </c>
      <c r="Y65" s="139"/>
      <c r="Z65" s="7"/>
      <c r="AA65" s="7"/>
      <c r="AB65" s="7"/>
      <c r="AC65" s="7"/>
      <c r="AD65" s="7"/>
      <c r="AE65" s="38">
        <v>6</v>
      </c>
      <c r="AF65" s="130">
        <f t="shared" si="7"/>
        <v>6</v>
      </c>
    </row>
    <row r="66" spans="1:32" ht="13.5" thickBot="1">
      <c r="A66" s="71">
        <v>10</v>
      </c>
      <c r="B66" s="61" t="s">
        <v>92</v>
      </c>
      <c r="C66" s="108">
        <f t="shared" si="14"/>
        <v>30</v>
      </c>
      <c r="D66" s="145">
        <v>15</v>
      </c>
      <c r="E66" s="108"/>
      <c r="F66" s="63"/>
      <c r="G66" s="63">
        <v>15</v>
      </c>
      <c r="H66" s="109">
        <f t="shared" si="15"/>
        <v>15</v>
      </c>
      <c r="I66" s="62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>
        <v>15</v>
      </c>
      <c r="V66" s="63">
        <v>15</v>
      </c>
      <c r="W66" s="145">
        <f t="shared" si="6"/>
        <v>30</v>
      </c>
      <c r="X66" s="158" t="s">
        <v>22</v>
      </c>
      <c r="Y66" s="140"/>
      <c r="Z66" s="64"/>
      <c r="AA66" s="64"/>
      <c r="AB66" s="64"/>
      <c r="AC66" s="64"/>
      <c r="AD66" s="64"/>
      <c r="AE66" s="65">
        <v>3</v>
      </c>
      <c r="AF66" s="131">
        <f t="shared" si="7"/>
        <v>3</v>
      </c>
    </row>
    <row r="67" spans="1:32" ht="13.5" thickBot="1">
      <c r="A67" s="81" t="s">
        <v>30</v>
      </c>
      <c r="B67" s="82" t="s">
        <v>31</v>
      </c>
      <c r="C67" s="116">
        <f>SUM(C68:C77)</f>
        <v>405</v>
      </c>
      <c r="D67" s="123">
        <f aca="true" t="shared" si="16" ref="D67:AF67">SUM(D68:D77)</f>
        <v>150</v>
      </c>
      <c r="E67" s="116">
        <f t="shared" si="16"/>
        <v>0</v>
      </c>
      <c r="F67" s="84">
        <f t="shared" si="16"/>
        <v>0</v>
      </c>
      <c r="G67" s="84">
        <f t="shared" si="16"/>
        <v>255</v>
      </c>
      <c r="H67" s="85">
        <f t="shared" si="16"/>
        <v>255</v>
      </c>
      <c r="I67" s="83">
        <f t="shared" si="16"/>
        <v>0</v>
      </c>
      <c r="J67" s="84">
        <f t="shared" si="16"/>
        <v>0</v>
      </c>
      <c r="K67" s="84">
        <f t="shared" si="16"/>
        <v>0</v>
      </c>
      <c r="L67" s="84">
        <f t="shared" si="16"/>
        <v>0</v>
      </c>
      <c r="M67" s="84">
        <f t="shared" si="16"/>
        <v>0</v>
      </c>
      <c r="N67" s="84">
        <f t="shared" si="16"/>
        <v>0</v>
      </c>
      <c r="O67" s="84">
        <f t="shared" si="16"/>
        <v>0</v>
      </c>
      <c r="P67" s="84">
        <f t="shared" si="16"/>
        <v>0</v>
      </c>
      <c r="Q67" s="84">
        <f t="shared" si="16"/>
        <v>45</v>
      </c>
      <c r="R67" s="84">
        <f t="shared" si="16"/>
        <v>90</v>
      </c>
      <c r="S67" s="84">
        <f t="shared" si="16"/>
        <v>45</v>
      </c>
      <c r="T67" s="84">
        <f t="shared" si="16"/>
        <v>90</v>
      </c>
      <c r="U67" s="84">
        <f t="shared" si="16"/>
        <v>60</v>
      </c>
      <c r="V67" s="84">
        <f t="shared" si="16"/>
        <v>75</v>
      </c>
      <c r="W67" s="123">
        <f t="shared" si="16"/>
        <v>405</v>
      </c>
      <c r="X67" s="152"/>
      <c r="Y67" s="116">
        <f t="shared" si="16"/>
        <v>0</v>
      </c>
      <c r="Z67" s="84">
        <f t="shared" si="16"/>
        <v>0</v>
      </c>
      <c r="AA67" s="84">
        <f t="shared" si="16"/>
        <v>0</v>
      </c>
      <c r="AB67" s="84">
        <f t="shared" si="16"/>
        <v>0</v>
      </c>
      <c r="AC67" s="84">
        <f t="shared" si="16"/>
        <v>13</v>
      </c>
      <c r="AD67" s="84">
        <f t="shared" si="16"/>
        <v>21</v>
      </c>
      <c r="AE67" s="85">
        <f t="shared" si="16"/>
        <v>14</v>
      </c>
      <c r="AF67" s="135">
        <f t="shared" si="16"/>
        <v>48</v>
      </c>
    </row>
    <row r="68" spans="1:32" ht="12.75">
      <c r="A68" s="79">
        <v>1</v>
      </c>
      <c r="B68" s="73" t="s">
        <v>73</v>
      </c>
      <c r="C68" s="111">
        <f aca="true" t="shared" si="17" ref="C68:C77">D68+H68</f>
        <v>45</v>
      </c>
      <c r="D68" s="146">
        <v>15</v>
      </c>
      <c r="E68" s="111"/>
      <c r="F68" s="74"/>
      <c r="G68" s="74">
        <v>30</v>
      </c>
      <c r="H68" s="112">
        <f aca="true" t="shared" si="18" ref="H68:H77">SUM(E68:G68)</f>
        <v>30</v>
      </c>
      <c r="I68" s="80"/>
      <c r="J68" s="74"/>
      <c r="K68" s="74"/>
      <c r="L68" s="74"/>
      <c r="M68" s="74"/>
      <c r="N68" s="74"/>
      <c r="O68" s="74"/>
      <c r="P68" s="74"/>
      <c r="Q68" s="74">
        <v>15</v>
      </c>
      <c r="R68" s="74">
        <v>30</v>
      </c>
      <c r="S68" s="74"/>
      <c r="T68" s="74"/>
      <c r="U68" s="74"/>
      <c r="V68" s="74"/>
      <c r="W68" s="146">
        <f t="shared" si="6"/>
        <v>45</v>
      </c>
      <c r="X68" s="161" t="s">
        <v>22</v>
      </c>
      <c r="Y68" s="141"/>
      <c r="Z68" s="75"/>
      <c r="AA68" s="75"/>
      <c r="AB68" s="75"/>
      <c r="AC68" s="75">
        <v>4</v>
      </c>
      <c r="AD68" s="75"/>
      <c r="AE68" s="76"/>
      <c r="AF68" s="133">
        <f t="shared" si="7"/>
        <v>4</v>
      </c>
    </row>
    <row r="69" spans="1:32" ht="12.75">
      <c r="A69" s="47">
        <v>2</v>
      </c>
      <c r="B69" s="56" t="s">
        <v>74</v>
      </c>
      <c r="C69" s="39">
        <f t="shared" si="17"/>
        <v>45</v>
      </c>
      <c r="D69" s="144">
        <v>15</v>
      </c>
      <c r="E69" s="39"/>
      <c r="F69" s="6"/>
      <c r="G69" s="6">
        <v>30</v>
      </c>
      <c r="H69" s="107">
        <f t="shared" si="18"/>
        <v>30</v>
      </c>
      <c r="I69" s="51"/>
      <c r="J69" s="6"/>
      <c r="K69" s="6"/>
      <c r="L69" s="6"/>
      <c r="M69" s="6"/>
      <c r="N69" s="6"/>
      <c r="O69" s="6"/>
      <c r="P69" s="6"/>
      <c r="Q69" s="6">
        <v>15</v>
      </c>
      <c r="R69" s="6">
        <v>30</v>
      </c>
      <c r="S69" s="6"/>
      <c r="T69" s="6"/>
      <c r="U69" s="6"/>
      <c r="V69" s="6"/>
      <c r="W69" s="144">
        <f t="shared" si="6"/>
        <v>45</v>
      </c>
      <c r="X69" s="157" t="s">
        <v>22</v>
      </c>
      <c r="Y69" s="139"/>
      <c r="Z69" s="7"/>
      <c r="AA69" s="7"/>
      <c r="AB69" s="7"/>
      <c r="AC69" s="7">
        <v>4</v>
      </c>
      <c r="AD69" s="7"/>
      <c r="AE69" s="38"/>
      <c r="AF69" s="130">
        <f t="shared" si="7"/>
        <v>4</v>
      </c>
    </row>
    <row r="70" spans="1:32" ht="12.75">
      <c r="A70" s="47">
        <v>3</v>
      </c>
      <c r="B70" s="56" t="s">
        <v>75</v>
      </c>
      <c r="C70" s="39">
        <f t="shared" si="17"/>
        <v>45</v>
      </c>
      <c r="D70" s="144">
        <v>15</v>
      </c>
      <c r="E70" s="39"/>
      <c r="F70" s="6"/>
      <c r="G70" s="6">
        <v>30</v>
      </c>
      <c r="H70" s="107">
        <f t="shared" si="18"/>
        <v>30</v>
      </c>
      <c r="I70" s="51"/>
      <c r="J70" s="6"/>
      <c r="K70" s="6"/>
      <c r="L70" s="6"/>
      <c r="M70" s="6"/>
      <c r="N70" s="6"/>
      <c r="O70" s="6"/>
      <c r="P70" s="6"/>
      <c r="Q70" s="6">
        <v>15</v>
      </c>
      <c r="R70" s="6">
        <v>30</v>
      </c>
      <c r="S70" s="6"/>
      <c r="T70" s="6"/>
      <c r="U70" s="6"/>
      <c r="V70" s="6"/>
      <c r="W70" s="144">
        <f t="shared" si="6"/>
        <v>45</v>
      </c>
      <c r="X70" s="157" t="s">
        <v>20</v>
      </c>
      <c r="Y70" s="139"/>
      <c r="Z70" s="7"/>
      <c r="AA70" s="7"/>
      <c r="AB70" s="7"/>
      <c r="AC70" s="7">
        <v>5</v>
      </c>
      <c r="AD70" s="7"/>
      <c r="AE70" s="38"/>
      <c r="AF70" s="130">
        <f t="shared" si="7"/>
        <v>5</v>
      </c>
    </row>
    <row r="71" spans="1:32" ht="12.75">
      <c r="A71" s="47">
        <v>4</v>
      </c>
      <c r="B71" s="56" t="s">
        <v>83</v>
      </c>
      <c r="C71" s="39">
        <f t="shared" si="17"/>
        <v>45</v>
      </c>
      <c r="D71" s="144">
        <v>15</v>
      </c>
      <c r="E71" s="39"/>
      <c r="F71" s="6"/>
      <c r="G71" s="6">
        <v>30</v>
      </c>
      <c r="H71" s="107">
        <f t="shared" si="18"/>
        <v>30</v>
      </c>
      <c r="I71" s="51"/>
      <c r="J71" s="6"/>
      <c r="K71" s="6"/>
      <c r="L71" s="6"/>
      <c r="M71" s="6"/>
      <c r="N71" s="6"/>
      <c r="O71" s="6"/>
      <c r="P71" s="6"/>
      <c r="Q71" s="6"/>
      <c r="R71" s="6"/>
      <c r="S71" s="6">
        <v>15</v>
      </c>
      <c r="T71" s="6">
        <v>30</v>
      </c>
      <c r="U71" s="6"/>
      <c r="V71" s="6"/>
      <c r="W71" s="144">
        <f t="shared" si="6"/>
        <v>45</v>
      </c>
      <c r="X71" s="157" t="s">
        <v>22</v>
      </c>
      <c r="Y71" s="139"/>
      <c r="Z71" s="7"/>
      <c r="AA71" s="7"/>
      <c r="AB71" s="7"/>
      <c r="AC71" s="7"/>
      <c r="AD71" s="7">
        <v>4</v>
      </c>
      <c r="AE71" s="38"/>
      <c r="AF71" s="130">
        <f t="shared" si="7"/>
        <v>4</v>
      </c>
    </row>
    <row r="72" spans="1:32" ht="12.75">
      <c r="A72" s="47">
        <v>5</v>
      </c>
      <c r="B72" s="56" t="s">
        <v>84</v>
      </c>
      <c r="C72" s="39">
        <f t="shared" si="17"/>
        <v>45</v>
      </c>
      <c r="D72" s="144">
        <v>15</v>
      </c>
      <c r="E72" s="39"/>
      <c r="F72" s="6"/>
      <c r="G72" s="6">
        <v>30</v>
      </c>
      <c r="H72" s="107">
        <f t="shared" si="18"/>
        <v>30</v>
      </c>
      <c r="I72" s="51"/>
      <c r="J72" s="6"/>
      <c r="K72" s="6"/>
      <c r="L72" s="6"/>
      <c r="M72" s="6"/>
      <c r="N72" s="6"/>
      <c r="O72" s="6"/>
      <c r="P72" s="6"/>
      <c r="Q72" s="6"/>
      <c r="R72" s="6"/>
      <c r="S72" s="6">
        <v>15</v>
      </c>
      <c r="T72" s="6">
        <v>30</v>
      </c>
      <c r="U72" s="6"/>
      <c r="V72" s="6"/>
      <c r="W72" s="144">
        <f t="shared" si="6"/>
        <v>45</v>
      </c>
      <c r="X72" s="157" t="s">
        <v>20</v>
      </c>
      <c r="Y72" s="139"/>
      <c r="Z72" s="7"/>
      <c r="AA72" s="7"/>
      <c r="AB72" s="7"/>
      <c r="AC72" s="7"/>
      <c r="AD72" s="7">
        <v>5</v>
      </c>
      <c r="AE72" s="38"/>
      <c r="AF72" s="130">
        <f t="shared" si="7"/>
        <v>5</v>
      </c>
    </row>
    <row r="73" spans="1:32" ht="12.75">
      <c r="A73" s="47">
        <v>6</v>
      </c>
      <c r="B73" s="56" t="s">
        <v>85</v>
      </c>
      <c r="C73" s="39">
        <f t="shared" si="17"/>
        <v>45</v>
      </c>
      <c r="D73" s="144">
        <v>15</v>
      </c>
      <c r="E73" s="39"/>
      <c r="F73" s="6"/>
      <c r="G73" s="6">
        <v>30</v>
      </c>
      <c r="H73" s="107">
        <f t="shared" si="18"/>
        <v>30</v>
      </c>
      <c r="I73" s="51"/>
      <c r="J73" s="6"/>
      <c r="K73" s="6"/>
      <c r="L73" s="6"/>
      <c r="M73" s="6"/>
      <c r="N73" s="6"/>
      <c r="O73" s="6"/>
      <c r="P73" s="6"/>
      <c r="Q73" s="6"/>
      <c r="R73" s="6"/>
      <c r="S73" s="6">
        <v>15</v>
      </c>
      <c r="T73" s="6">
        <v>30</v>
      </c>
      <c r="U73" s="6"/>
      <c r="V73" s="6"/>
      <c r="W73" s="144">
        <f t="shared" si="6"/>
        <v>45</v>
      </c>
      <c r="X73" s="157" t="s">
        <v>20</v>
      </c>
      <c r="Y73" s="139"/>
      <c r="Z73" s="7"/>
      <c r="AA73" s="7"/>
      <c r="AB73" s="7"/>
      <c r="AC73" s="7"/>
      <c r="AD73" s="7">
        <v>4</v>
      </c>
      <c r="AE73" s="38"/>
      <c r="AF73" s="130">
        <f t="shared" si="7"/>
        <v>4</v>
      </c>
    </row>
    <row r="74" spans="1:32" ht="12.75">
      <c r="A74" s="47">
        <v>7</v>
      </c>
      <c r="B74" s="56" t="s">
        <v>82</v>
      </c>
      <c r="C74" s="39">
        <f t="shared" si="17"/>
        <v>0</v>
      </c>
      <c r="D74" s="144"/>
      <c r="E74" s="39"/>
      <c r="F74" s="6"/>
      <c r="G74" s="6"/>
      <c r="H74" s="107">
        <f t="shared" si="18"/>
        <v>0</v>
      </c>
      <c r="I74" s="51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144">
        <f t="shared" si="6"/>
        <v>0</v>
      </c>
      <c r="X74" s="157" t="s">
        <v>22</v>
      </c>
      <c r="Y74" s="139"/>
      <c r="Z74" s="7"/>
      <c r="AA74" s="7"/>
      <c r="AB74" s="7"/>
      <c r="AC74" s="7"/>
      <c r="AD74" s="7">
        <v>8</v>
      </c>
      <c r="AE74" s="38"/>
      <c r="AF74" s="130">
        <f t="shared" si="7"/>
        <v>8</v>
      </c>
    </row>
    <row r="75" spans="1:32" ht="12.75">
      <c r="A75" s="47">
        <v>8</v>
      </c>
      <c r="B75" s="56" t="s">
        <v>94</v>
      </c>
      <c r="C75" s="39">
        <f t="shared" si="17"/>
        <v>60</v>
      </c>
      <c r="D75" s="144">
        <v>30</v>
      </c>
      <c r="E75" s="39"/>
      <c r="F75" s="6"/>
      <c r="G75" s="6">
        <v>30</v>
      </c>
      <c r="H75" s="107">
        <f t="shared" si="18"/>
        <v>30</v>
      </c>
      <c r="I75" s="51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>
        <v>30</v>
      </c>
      <c r="V75" s="6">
        <v>30</v>
      </c>
      <c r="W75" s="144">
        <f t="shared" si="6"/>
        <v>60</v>
      </c>
      <c r="X75" s="157" t="s">
        <v>22</v>
      </c>
      <c r="Y75" s="139"/>
      <c r="Z75" s="7"/>
      <c r="AA75" s="7"/>
      <c r="AB75" s="7"/>
      <c r="AC75" s="7"/>
      <c r="AD75" s="7"/>
      <c r="AE75" s="38">
        <v>6</v>
      </c>
      <c r="AF75" s="130">
        <f t="shared" si="7"/>
        <v>6</v>
      </c>
    </row>
    <row r="76" spans="1:32" ht="12.75">
      <c r="A76" s="47">
        <v>9</v>
      </c>
      <c r="B76" s="56" t="s">
        <v>95</v>
      </c>
      <c r="C76" s="39">
        <f t="shared" si="17"/>
        <v>30</v>
      </c>
      <c r="D76" s="144">
        <v>15</v>
      </c>
      <c r="E76" s="39"/>
      <c r="F76" s="6"/>
      <c r="G76" s="6">
        <v>15</v>
      </c>
      <c r="H76" s="107">
        <f t="shared" si="18"/>
        <v>15</v>
      </c>
      <c r="I76" s="51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>
        <v>15</v>
      </c>
      <c r="V76" s="6">
        <v>15</v>
      </c>
      <c r="W76" s="144">
        <f t="shared" si="6"/>
        <v>30</v>
      </c>
      <c r="X76" s="157" t="s">
        <v>22</v>
      </c>
      <c r="Y76" s="139"/>
      <c r="Z76" s="7"/>
      <c r="AA76" s="7"/>
      <c r="AB76" s="7"/>
      <c r="AC76" s="7"/>
      <c r="AD76" s="7"/>
      <c r="AE76" s="38">
        <v>3</v>
      </c>
      <c r="AF76" s="130">
        <f t="shared" si="7"/>
        <v>3</v>
      </c>
    </row>
    <row r="77" spans="1:32" ht="13.5" thickBot="1">
      <c r="A77" s="71">
        <v>10</v>
      </c>
      <c r="B77" s="61" t="s">
        <v>96</v>
      </c>
      <c r="C77" s="108">
        <f t="shared" si="17"/>
        <v>45</v>
      </c>
      <c r="D77" s="145">
        <v>15</v>
      </c>
      <c r="E77" s="108"/>
      <c r="F77" s="63"/>
      <c r="G77" s="63">
        <v>30</v>
      </c>
      <c r="H77" s="109">
        <f t="shared" si="18"/>
        <v>30</v>
      </c>
      <c r="I77" s="62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>
        <v>15</v>
      </c>
      <c r="V77" s="63">
        <v>30</v>
      </c>
      <c r="W77" s="145">
        <f t="shared" si="6"/>
        <v>45</v>
      </c>
      <c r="X77" s="158" t="s">
        <v>22</v>
      </c>
      <c r="Y77" s="140"/>
      <c r="Z77" s="64"/>
      <c r="AA77" s="64"/>
      <c r="AB77" s="64"/>
      <c r="AC77" s="64"/>
      <c r="AD77" s="64"/>
      <c r="AE77" s="65">
        <v>5</v>
      </c>
      <c r="AF77" s="131">
        <f t="shared" si="7"/>
        <v>5</v>
      </c>
    </row>
    <row r="78" spans="1:32" ht="14.25" customHeight="1" thickBot="1">
      <c r="A78" s="77" t="s">
        <v>20</v>
      </c>
      <c r="B78" s="78" t="s">
        <v>103</v>
      </c>
      <c r="C78" s="113">
        <f>SUM(C79:C83)</f>
        <v>573</v>
      </c>
      <c r="D78" s="124">
        <f aca="true" t="shared" si="19" ref="D78:AF78">SUM(D79:D83)</f>
        <v>262</v>
      </c>
      <c r="E78" s="113">
        <f t="shared" si="19"/>
        <v>3</v>
      </c>
      <c r="F78" s="69">
        <f t="shared" si="19"/>
        <v>0</v>
      </c>
      <c r="G78" s="69">
        <f t="shared" si="19"/>
        <v>308</v>
      </c>
      <c r="H78" s="70">
        <f t="shared" si="19"/>
        <v>311</v>
      </c>
      <c r="I78" s="68">
        <f t="shared" si="19"/>
        <v>0</v>
      </c>
      <c r="J78" s="69">
        <f t="shared" si="19"/>
        <v>0</v>
      </c>
      <c r="K78" s="69">
        <f t="shared" si="19"/>
        <v>18</v>
      </c>
      <c r="L78" s="69">
        <f t="shared" si="19"/>
        <v>0</v>
      </c>
      <c r="M78" s="69">
        <f t="shared" si="19"/>
        <v>0</v>
      </c>
      <c r="N78" s="69">
        <f t="shared" si="19"/>
        <v>0</v>
      </c>
      <c r="O78" s="69">
        <f t="shared" si="19"/>
        <v>0</v>
      </c>
      <c r="P78" s="69">
        <f t="shared" si="19"/>
        <v>0</v>
      </c>
      <c r="Q78" s="69">
        <f t="shared" si="19"/>
        <v>82</v>
      </c>
      <c r="R78" s="69">
        <f t="shared" si="19"/>
        <v>113</v>
      </c>
      <c r="S78" s="69">
        <f t="shared" si="19"/>
        <v>72</v>
      </c>
      <c r="T78" s="69">
        <f t="shared" si="19"/>
        <v>93</v>
      </c>
      <c r="U78" s="69">
        <f t="shared" si="19"/>
        <v>90</v>
      </c>
      <c r="V78" s="69">
        <f t="shared" si="19"/>
        <v>105</v>
      </c>
      <c r="W78" s="124">
        <f t="shared" si="19"/>
        <v>573</v>
      </c>
      <c r="X78" s="67">
        <f t="shared" si="19"/>
        <v>0</v>
      </c>
      <c r="Y78" s="113">
        <f t="shared" si="19"/>
        <v>0</v>
      </c>
      <c r="Z78" s="69">
        <f t="shared" si="19"/>
        <v>1</v>
      </c>
      <c r="AA78" s="69">
        <f t="shared" si="19"/>
        <v>0</v>
      </c>
      <c r="AB78" s="69">
        <f t="shared" si="19"/>
        <v>0</v>
      </c>
      <c r="AC78" s="69">
        <f t="shared" si="19"/>
        <v>19</v>
      </c>
      <c r="AD78" s="69">
        <f t="shared" si="19"/>
        <v>24</v>
      </c>
      <c r="AE78" s="70">
        <f t="shared" si="19"/>
        <v>20</v>
      </c>
      <c r="AF78" s="136">
        <f t="shared" si="19"/>
        <v>64</v>
      </c>
    </row>
    <row r="79" spans="1:32" ht="14.25" customHeight="1">
      <c r="A79" s="72">
        <v>43</v>
      </c>
      <c r="B79" s="73" t="s">
        <v>47</v>
      </c>
      <c r="C79" s="117">
        <f>SUM(D79,H79)</f>
        <v>18</v>
      </c>
      <c r="D79" s="146">
        <v>18</v>
      </c>
      <c r="E79" s="111"/>
      <c r="F79" s="74"/>
      <c r="G79" s="74"/>
      <c r="H79" s="118">
        <f>SUM(E79:G79)</f>
        <v>0</v>
      </c>
      <c r="I79" s="80"/>
      <c r="J79" s="74"/>
      <c r="K79" s="74">
        <v>18</v>
      </c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148">
        <f>SUM(I79:V79)</f>
        <v>18</v>
      </c>
      <c r="X79" s="161" t="s">
        <v>22</v>
      </c>
      <c r="Y79" s="141"/>
      <c r="Z79" s="75">
        <v>1</v>
      </c>
      <c r="AA79" s="75"/>
      <c r="AB79" s="75"/>
      <c r="AC79" s="75"/>
      <c r="AD79" s="75"/>
      <c r="AE79" s="76"/>
      <c r="AF79" s="133">
        <f>SUM(Y79:AE79)</f>
        <v>1</v>
      </c>
    </row>
    <row r="80" spans="1:32" ht="12.75">
      <c r="A80" s="46">
        <v>44</v>
      </c>
      <c r="B80" s="58" t="s">
        <v>97</v>
      </c>
      <c r="C80" s="39">
        <f>SUM(D80,H80)</f>
        <v>405</v>
      </c>
      <c r="D80" s="144">
        <v>169</v>
      </c>
      <c r="E80" s="39">
        <v>3</v>
      </c>
      <c r="F80" s="6"/>
      <c r="G80" s="6">
        <v>233</v>
      </c>
      <c r="H80" s="107">
        <f>SUM(E80:G80)</f>
        <v>236</v>
      </c>
      <c r="I80" s="51"/>
      <c r="J80" s="6"/>
      <c r="K80" s="6"/>
      <c r="L80" s="6"/>
      <c r="M80" s="6"/>
      <c r="N80" s="6"/>
      <c r="O80" s="6"/>
      <c r="P80" s="6"/>
      <c r="Q80" s="6">
        <v>52</v>
      </c>
      <c r="R80" s="6">
        <v>83</v>
      </c>
      <c r="S80" s="6">
        <v>57</v>
      </c>
      <c r="T80" s="6">
        <v>78</v>
      </c>
      <c r="U80" s="6">
        <v>60</v>
      </c>
      <c r="V80" s="6">
        <v>75</v>
      </c>
      <c r="W80" s="144">
        <f>SUM(I80:V80)</f>
        <v>405</v>
      </c>
      <c r="X80" s="157" t="s">
        <v>88</v>
      </c>
      <c r="Y80" s="139"/>
      <c r="Z80" s="7"/>
      <c r="AA80" s="7"/>
      <c r="AB80" s="7"/>
      <c r="AC80" s="7">
        <v>13</v>
      </c>
      <c r="AD80" s="7">
        <v>21</v>
      </c>
      <c r="AE80" s="38">
        <v>14</v>
      </c>
      <c r="AF80" s="130">
        <f>SUM(Y80:AE80)</f>
        <v>48</v>
      </c>
    </row>
    <row r="81" spans="1:32" ht="12.75">
      <c r="A81" s="46">
        <v>45</v>
      </c>
      <c r="B81" s="58" t="s">
        <v>69</v>
      </c>
      <c r="C81" s="39">
        <f>SUM(D81,H81)</f>
        <v>60</v>
      </c>
      <c r="D81" s="144">
        <v>30</v>
      </c>
      <c r="E81" s="39"/>
      <c r="F81" s="6"/>
      <c r="G81" s="6">
        <v>30</v>
      </c>
      <c r="H81" s="107">
        <f>SUM(E81:G81)</f>
        <v>30</v>
      </c>
      <c r="I81" s="51"/>
      <c r="J81" s="6"/>
      <c r="K81" s="6"/>
      <c r="L81" s="6"/>
      <c r="M81" s="6"/>
      <c r="N81" s="6"/>
      <c r="O81" s="6"/>
      <c r="P81" s="6"/>
      <c r="Q81" s="6">
        <v>30</v>
      </c>
      <c r="R81" s="6">
        <v>30</v>
      </c>
      <c r="S81" s="6"/>
      <c r="T81" s="6"/>
      <c r="U81" s="6"/>
      <c r="V81" s="6"/>
      <c r="W81" s="144">
        <f>SUM(I81:V81)</f>
        <v>60</v>
      </c>
      <c r="X81" s="157" t="s">
        <v>22</v>
      </c>
      <c r="Y81" s="139"/>
      <c r="Z81" s="7"/>
      <c r="AA81" s="7"/>
      <c r="AB81" s="7"/>
      <c r="AC81" s="7">
        <v>6</v>
      </c>
      <c r="AD81" s="7"/>
      <c r="AE81" s="38"/>
      <c r="AF81" s="130">
        <f>SUM(Y81:AE81)</f>
        <v>6</v>
      </c>
    </row>
    <row r="82" spans="1:32" ht="12.75">
      <c r="A82" s="46">
        <v>46</v>
      </c>
      <c r="B82" s="59" t="s">
        <v>79</v>
      </c>
      <c r="C82" s="39">
        <f>SUM(D82,H82)</f>
        <v>30</v>
      </c>
      <c r="D82" s="144">
        <v>15</v>
      </c>
      <c r="E82" s="39"/>
      <c r="F82" s="6"/>
      <c r="G82" s="6">
        <v>15</v>
      </c>
      <c r="H82" s="107">
        <f>SUM(E82:G82)</f>
        <v>15</v>
      </c>
      <c r="I82" s="51"/>
      <c r="J82" s="6"/>
      <c r="K82" s="6"/>
      <c r="L82" s="6"/>
      <c r="M82" s="6"/>
      <c r="N82" s="6"/>
      <c r="O82" s="6"/>
      <c r="P82" s="6"/>
      <c r="Q82" s="6"/>
      <c r="R82" s="6"/>
      <c r="S82" s="6">
        <v>15</v>
      </c>
      <c r="T82" s="6">
        <v>15</v>
      </c>
      <c r="U82" s="6"/>
      <c r="V82" s="6"/>
      <c r="W82" s="144">
        <f>SUM(I82:V82)</f>
        <v>30</v>
      </c>
      <c r="X82" s="157" t="s">
        <v>22</v>
      </c>
      <c r="Y82" s="139"/>
      <c r="Z82" s="7"/>
      <c r="AA82" s="7"/>
      <c r="AB82" s="7"/>
      <c r="AC82" s="7"/>
      <c r="AD82" s="7">
        <v>3</v>
      </c>
      <c r="AE82" s="38"/>
      <c r="AF82" s="130">
        <f>SUM(Y82:AE82)</f>
        <v>3</v>
      </c>
    </row>
    <row r="83" spans="1:32" ht="13.5" thickBot="1">
      <c r="A83" s="60">
        <v>47</v>
      </c>
      <c r="B83" s="61" t="s">
        <v>89</v>
      </c>
      <c r="C83" s="108">
        <f>SUM(D83,H83)</f>
        <v>60</v>
      </c>
      <c r="D83" s="145">
        <v>30</v>
      </c>
      <c r="E83" s="108"/>
      <c r="F83" s="63"/>
      <c r="G83" s="63">
        <v>30</v>
      </c>
      <c r="H83" s="109">
        <f>SUM(E83:G83)</f>
        <v>30</v>
      </c>
      <c r="I83" s="62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>
        <v>30</v>
      </c>
      <c r="V83" s="63">
        <v>30</v>
      </c>
      <c r="W83" s="145">
        <f>SUM(I83:V83)</f>
        <v>60</v>
      </c>
      <c r="X83" s="158" t="s">
        <v>22</v>
      </c>
      <c r="Y83" s="140"/>
      <c r="Z83" s="64"/>
      <c r="AA83" s="64"/>
      <c r="AB83" s="64"/>
      <c r="AC83" s="64"/>
      <c r="AD83" s="64"/>
      <c r="AE83" s="65">
        <v>6</v>
      </c>
      <c r="AF83" s="131">
        <f>SUM(Y83:AE83)</f>
        <v>6</v>
      </c>
    </row>
    <row r="84" spans="1:32" ht="19.5" customHeight="1" thickBot="1">
      <c r="A84" s="66"/>
      <c r="B84" s="67" t="s">
        <v>98</v>
      </c>
      <c r="C84" s="113">
        <f>C54+C78</f>
        <v>2428</v>
      </c>
      <c r="D84" s="124">
        <f aca="true" t="shared" si="20" ref="D84:AF84">D54+D78</f>
        <v>959</v>
      </c>
      <c r="E84" s="113">
        <f t="shared" si="20"/>
        <v>48</v>
      </c>
      <c r="F84" s="69">
        <f t="shared" si="20"/>
        <v>225</v>
      </c>
      <c r="G84" s="69">
        <f t="shared" si="20"/>
        <v>1196</v>
      </c>
      <c r="H84" s="70">
        <f t="shared" si="20"/>
        <v>1469</v>
      </c>
      <c r="I84" s="68">
        <f t="shared" si="20"/>
        <v>165</v>
      </c>
      <c r="J84" s="69">
        <f t="shared" si="20"/>
        <v>240</v>
      </c>
      <c r="K84" s="69">
        <f t="shared" si="20"/>
        <v>168</v>
      </c>
      <c r="L84" s="69">
        <f t="shared" si="20"/>
        <v>230</v>
      </c>
      <c r="M84" s="69">
        <f t="shared" si="20"/>
        <v>170</v>
      </c>
      <c r="N84" s="69">
        <f t="shared" si="20"/>
        <v>220</v>
      </c>
      <c r="O84" s="69">
        <f t="shared" si="20"/>
        <v>140</v>
      </c>
      <c r="P84" s="69">
        <f t="shared" si="20"/>
        <v>250</v>
      </c>
      <c r="Q84" s="69">
        <f t="shared" si="20"/>
        <v>118</v>
      </c>
      <c r="R84" s="69">
        <f t="shared" si="20"/>
        <v>247</v>
      </c>
      <c r="S84" s="69">
        <f t="shared" si="20"/>
        <v>108</v>
      </c>
      <c r="T84" s="69">
        <f t="shared" si="20"/>
        <v>147</v>
      </c>
      <c r="U84" s="69">
        <f t="shared" si="20"/>
        <v>90</v>
      </c>
      <c r="V84" s="69">
        <f t="shared" si="20"/>
        <v>135</v>
      </c>
      <c r="W84" s="124">
        <f t="shared" si="20"/>
        <v>2428</v>
      </c>
      <c r="X84" s="67"/>
      <c r="Y84" s="113">
        <f t="shared" si="20"/>
        <v>30</v>
      </c>
      <c r="Z84" s="69">
        <f t="shared" si="20"/>
        <v>30</v>
      </c>
      <c r="AA84" s="69">
        <f t="shared" si="20"/>
        <v>30</v>
      </c>
      <c r="AB84" s="69">
        <f t="shared" si="20"/>
        <v>30</v>
      </c>
      <c r="AC84" s="69">
        <f t="shared" si="20"/>
        <v>30</v>
      </c>
      <c r="AD84" s="69">
        <f t="shared" si="20"/>
        <v>30</v>
      </c>
      <c r="AE84" s="70">
        <f t="shared" si="20"/>
        <v>30</v>
      </c>
      <c r="AF84" s="136">
        <f t="shared" si="20"/>
        <v>210</v>
      </c>
    </row>
    <row r="86" ht="12.75">
      <c r="B86" s="5"/>
    </row>
  </sheetData>
  <sheetProtection/>
  <mergeCells count="31">
    <mergeCell ref="D5:D7"/>
    <mergeCell ref="H5:H7"/>
    <mergeCell ref="Z6:Z7"/>
    <mergeCell ref="Q6:R6"/>
    <mergeCell ref="I5:V5"/>
    <mergeCell ref="A5:A7"/>
    <mergeCell ref="F6:F7"/>
    <mergeCell ref="G6:G7"/>
    <mergeCell ref="B5:B7"/>
    <mergeCell ref="C5:C7"/>
    <mergeCell ref="E5:E7"/>
    <mergeCell ref="AB6:AB7"/>
    <mergeCell ref="AC6:AC7"/>
    <mergeCell ref="AD6:AD7"/>
    <mergeCell ref="O6:P6"/>
    <mergeCell ref="F5:G5"/>
    <mergeCell ref="Y5:AE5"/>
    <mergeCell ref="I6:J6"/>
    <mergeCell ref="K6:L6"/>
    <mergeCell ref="S6:T6"/>
    <mergeCell ref="U6:V6"/>
    <mergeCell ref="B1:I1"/>
    <mergeCell ref="X1:AF1"/>
    <mergeCell ref="X2:AF2"/>
    <mergeCell ref="X3:AF3"/>
    <mergeCell ref="Y6:Y7"/>
    <mergeCell ref="M6:N6"/>
    <mergeCell ref="X5:X7"/>
    <mergeCell ref="AF5:AF7"/>
    <mergeCell ref="AE6:AE7"/>
    <mergeCell ref="AA6:AA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8" scale="85" r:id="rId1"/>
  <ignoredErrors>
    <ignoredError sqref="H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epodstawska</dc:creator>
  <cp:keywords/>
  <dc:description/>
  <cp:lastModifiedBy>User</cp:lastModifiedBy>
  <cp:lastPrinted>2022-09-06T06:39:59Z</cp:lastPrinted>
  <dcterms:created xsi:type="dcterms:W3CDTF">2009-04-21T07:35:54Z</dcterms:created>
  <dcterms:modified xsi:type="dcterms:W3CDTF">2022-09-06T09:35:54Z</dcterms:modified>
  <cp:category/>
  <cp:version/>
  <cp:contentType/>
  <cp:contentStatus/>
</cp:coreProperties>
</file>