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 defaultThemeVersion="166925"/>
  <xr:revisionPtr revIDLastSave="5" documentId="11_7FD72CAA015012115DDE0582877680B128CEEB3F" xr6:coauthVersionLast="47" xr6:coauthVersionMax="47" xr10:uidLastSave="{6A63F949-5433-49E7-8A1B-579C567A9292}"/>
  <bookViews>
    <workbookView xWindow="0" yWindow="60" windowWidth="26085" windowHeight="10560" xr2:uid="{00000000-000D-0000-FFFF-FFFF00000000}"/>
  </bookViews>
  <sheets>
    <sheet name="II niestacjonarny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3" l="1"/>
  <c r="Q13" i="3"/>
  <c r="N13" i="3"/>
  <c r="V13" i="3"/>
  <c r="U13" i="3"/>
  <c r="J41" i="3"/>
  <c r="I41" i="3"/>
  <c r="E38" i="3" l="1"/>
  <c r="E31" i="3" l="1"/>
  <c r="E20" i="3"/>
  <c r="E15" i="3"/>
  <c r="G41" i="3" l="1"/>
  <c r="F41" i="3"/>
  <c r="E41" i="3"/>
  <c r="C41" i="3"/>
  <c r="E39" i="3"/>
  <c r="G37" i="3"/>
  <c r="E37" i="3"/>
  <c r="E36" i="3"/>
  <c r="E34" i="3"/>
  <c r="E33" i="3"/>
  <c r="E32" i="3"/>
  <c r="E29" i="3"/>
  <c r="G28" i="3"/>
  <c r="E28" i="3" s="1"/>
  <c r="E27" i="3"/>
  <c r="E26" i="3"/>
  <c r="E25" i="3"/>
  <c r="E24" i="3"/>
  <c r="E22" i="3"/>
  <c r="E21" i="3"/>
  <c r="E19" i="3"/>
  <c r="E18" i="3"/>
  <c r="E16" i="3"/>
  <c r="S13" i="3"/>
  <c r="R13" i="3"/>
  <c r="P13" i="3"/>
  <c r="O13" i="3"/>
  <c r="M13" i="3"/>
  <c r="L13" i="3"/>
  <c r="K13" i="3"/>
  <c r="J13" i="3"/>
  <c r="I13" i="3"/>
  <c r="H13" i="3"/>
  <c r="F13" i="3"/>
  <c r="C13" i="3"/>
  <c r="G12" i="3"/>
  <c r="E11" i="3"/>
  <c r="V9" i="3"/>
  <c r="U9" i="3"/>
  <c r="T9" i="3"/>
  <c r="S9" i="3"/>
  <c r="R9" i="3"/>
  <c r="Q9" i="3"/>
  <c r="P9" i="3"/>
  <c r="O9" i="3"/>
  <c r="O40" i="3" s="1"/>
  <c r="O50" i="3" s="1"/>
  <c r="N9" i="3"/>
  <c r="M9" i="3"/>
  <c r="M40" i="3" s="1"/>
  <c r="M50" i="3" s="1"/>
  <c r="L9" i="3"/>
  <c r="K9" i="3"/>
  <c r="J9" i="3"/>
  <c r="I9" i="3"/>
  <c r="H9" i="3"/>
  <c r="F9" i="3"/>
  <c r="C9" i="3"/>
  <c r="G13" i="3" l="1"/>
  <c r="E9" i="3"/>
  <c r="G9" i="3"/>
  <c r="C40" i="3"/>
  <c r="C50" i="3" s="1"/>
  <c r="F40" i="3"/>
  <c r="F50" i="3" s="1"/>
  <c r="H40" i="3"/>
  <c r="H50" i="3" s="1"/>
  <c r="I40" i="3"/>
  <c r="I50" i="3" s="1"/>
  <c r="J40" i="3"/>
  <c r="J50" i="3" s="1"/>
  <c r="K40" i="3"/>
  <c r="K50" i="3" s="1"/>
  <c r="L40" i="3"/>
  <c r="L50" i="3" s="1"/>
  <c r="N40" i="3"/>
  <c r="N50" i="3" s="1"/>
  <c r="P40" i="3"/>
  <c r="P50" i="3" s="1"/>
  <c r="Q40" i="3"/>
  <c r="Q50" i="3" s="1"/>
  <c r="R40" i="3"/>
  <c r="R50" i="3" s="1"/>
  <c r="S40" i="3"/>
  <c r="S50" i="3" s="1"/>
  <c r="T40" i="3"/>
  <c r="T50" i="3" s="1"/>
  <c r="U40" i="3"/>
  <c r="U50" i="3" s="1"/>
  <c r="V40" i="3"/>
  <c r="V50" i="3" s="1"/>
  <c r="E14" i="3"/>
  <c r="E13" i="3" s="1"/>
  <c r="E40" i="3" s="1"/>
  <c r="E50" i="3" s="1"/>
  <c r="G40" i="3" l="1"/>
  <c r="G50" i="3" s="1"/>
</calcChain>
</file>

<file path=xl/sharedStrings.xml><?xml version="1.0" encoding="utf-8"?>
<sst xmlns="http://schemas.openxmlformats.org/spreadsheetml/2006/main" count="211" uniqueCount="72">
  <si>
    <t>Plan studiów niestacjonarnych drugiego stopnia obowiązujący od roku akademickiego 2022/23</t>
  </si>
  <si>
    <t>Wydział Biotechnologii i Ogrodnictwa</t>
  </si>
  <si>
    <t>Uchwała nr 37/2023</t>
  </si>
  <si>
    <t xml:space="preserve">Kierunek Ogrodnictwo </t>
  </si>
  <si>
    <t>Senatu Uniwersytetu Rolniczego im. Hugona Kołłątaja w Krakowie</t>
  </si>
  <si>
    <t>Studia kończą się nadaniem tytułu zawodowego magistra inżyniera</t>
  </si>
  <si>
    <t>z dnia 31.05.2023 r.</t>
  </si>
  <si>
    <t>Lp</t>
  </si>
  <si>
    <t>Nazwa przedmiotu</t>
  </si>
  <si>
    <t>ECTS</t>
  </si>
  <si>
    <t>Forma zal.</t>
  </si>
  <si>
    <t>Σ godzin</t>
  </si>
  <si>
    <t>wykłady</t>
  </si>
  <si>
    <t>Σ ćw.
 + sem.</t>
  </si>
  <si>
    <t>Sem.</t>
  </si>
  <si>
    <t>ćwiczenia</t>
  </si>
  <si>
    <t>Rozkład zajęć (liczba godzin i ECTS w semestrze)</t>
  </si>
  <si>
    <t>sem. 1 LATO</t>
  </si>
  <si>
    <t>sem. 2  ZIMA</t>
  </si>
  <si>
    <t>sem. 3  LATO</t>
  </si>
  <si>
    <t>aud.</t>
  </si>
  <si>
    <t>lab.</t>
  </si>
  <si>
    <t>ter.</t>
  </si>
  <si>
    <t>proj.</t>
  </si>
  <si>
    <t>inne</t>
  </si>
  <si>
    <t>w.</t>
  </si>
  <si>
    <t>ćw.</t>
  </si>
  <si>
    <t>A. Przedmioty kształcenia ogólnego</t>
  </si>
  <si>
    <t> </t>
  </si>
  <si>
    <t>Język obcy</t>
  </si>
  <si>
    <t>Z</t>
  </si>
  <si>
    <t>Elementy prawa i doradztwo (HiS)</t>
  </si>
  <si>
    <t>Zrównowazony rozwój rolnictwa i obszarów wiejskich (HiS)</t>
  </si>
  <si>
    <t xml:space="preserve">B. Przedmioty kierunkowe </t>
  </si>
  <si>
    <t>Ochrona zasobów przyrodniczych i krajobrazowych</t>
  </si>
  <si>
    <t xml:space="preserve">Fizjologiczne i molekularne aspekty stresów roślinnych </t>
  </si>
  <si>
    <t>E</t>
  </si>
  <si>
    <t xml:space="preserve">Analiza danych </t>
  </si>
  <si>
    <t>Moduł JAKOŚĆ SUROWCÓW ROŚLINNYCH</t>
  </si>
  <si>
    <t xml:space="preserve">Fotobiologia i produktywność roślin </t>
  </si>
  <si>
    <t>Analiza instrumentalna</t>
  </si>
  <si>
    <t>Ocena jakości surowców roślinnych</t>
  </si>
  <si>
    <t>Systemy zarządzania jakością i bezpieczeństwem zdrowotnym surowców roślinnych</t>
  </si>
  <si>
    <t>Kontrola zdrowotności roślin w UE</t>
  </si>
  <si>
    <t>Moduł ZAAWANSOWANE TECHNOLOGIE</t>
  </si>
  <si>
    <t>Specjalistyczne urządzenia w sadownictwie</t>
  </si>
  <si>
    <t>Ogrodnictwo precyzyjne</t>
  </si>
  <si>
    <t xml:space="preserve">Biostymulacja i biofortyfikacja </t>
  </si>
  <si>
    <t xml:space="preserve">Innowacyjne technologie w uprawie warzyw  </t>
  </si>
  <si>
    <t xml:space="preserve">Podstawy GIS i teledetekcji w rolnictwie </t>
  </si>
  <si>
    <t xml:space="preserve">Nowoczesne technologie w produkcja roślin ozdobnych </t>
  </si>
  <si>
    <t xml:space="preserve">Moduł  DOSKONALENIE ROŚLIN OGRODNICZYCH </t>
  </si>
  <si>
    <t xml:space="preserve">Zasoby genowe roślin ogrodniczych </t>
  </si>
  <si>
    <t>Hodowla molekularna</t>
  </si>
  <si>
    <t>Inżynieria genetyczna roślin</t>
  </si>
  <si>
    <t xml:space="preserve">Kultury in vitro w hodowli roślin  </t>
  </si>
  <si>
    <t>Moduł OGRODNICTWO MIEJSKIE</t>
  </si>
  <si>
    <t>Ochrona roślin w terenach zurbanizowanych</t>
  </si>
  <si>
    <t>Gleby miejskie</t>
  </si>
  <si>
    <t>Ogrody miejskie</t>
  </si>
  <si>
    <t>Socjoogrodnictwo (HiS)</t>
  </si>
  <si>
    <t>RAZEM A+B</t>
  </si>
  <si>
    <t>C. Przedmioty do wyboru (10 x 25 h)</t>
  </si>
  <si>
    <t>Elektywy semestr 1 (3x25h)</t>
  </si>
  <si>
    <t>Elektywy semestr 2 (4x25h)</t>
  </si>
  <si>
    <t>Elektywy semestr 3 (3x25h)</t>
  </si>
  <si>
    <t>D. Praktyka dyplomowa</t>
  </si>
  <si>
    <t>E. Proseminarium</t>
  </si>
  <si>
    <t>F. Seminarium dyplomowe</t>
  </si>
  <si>
    <t>G. Praca magisterska</t>
  </si>
  <si>
    <t>H. Egzamin dyplomowy magisterski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</si>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</sst>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</font>
    <font>
      <b/>
      <sz val="13"/>
      <name val="Calibri"/>
      <family val="2"/>
    </font>
    <font>
      <sz val="13"/>
      <name val="Calibri"/>
      <family val="2"/>
    </font>
    <font>
      <sz val="13"/>
      <color rgb="FF000000"/>
      <name val="Calibri"/>
      <family val="2"/>
    </font>
    <font>
      <sz val="13"/>
      <color rgb="FF000000"/>
      <name val="Calibri"/>
      <family val="2"/>
      <charset val="238"/>
    </font>
    <font>
      <sz val="13"/>
      <color rgb="FF00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3"/>
      <color rgb="FF000000"/>
      <name val="Calibri"/>
      <family val="2"/>
    </font>
    <font>
      <sz val="13"/>
      <name val="Calibri"/>
      <family val="2"/>
      <charset val="238"/>
      <scheme val="minor"/>
    </font>
    <font>
      <sz val="10"/>
      <name val="Arial CE"/>
    </font>
    <font>
      <b/>
      <sz val="20"/>
      <name val="Calibri"/>
      <family val="2"/>
    </font>
    <font>
      <b/>
      <sz val="16"/>
      <name val="Calibri"/>
      <family val="2"/>
    </font>
    <font>
      <sz val="12"/>
      <color rgb="FFFF0000"/>
      <name val="Arial CE"/>
      <charset val="238"/>
    </font>
    <font>
      <sz val="10"/>
      <color rgb="FFFF0000"/>
      <name val="Arial CE"/>
      <charset val="238"/>
    </font>
    <font>
      <sz val="11"/>
      <color rgb="FF7030A0"/>
      <name val="Arial CE"/>
      <charset val="238"/>
    </font>
    <font>
      <b/>
      <sz val="12"/>
      <color rgb="FFFF0000"/>
      <name val="Arial CE"/>
      <charset val="238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268">
    <xf numFmtId="0" fontId="0" fillId="0" borderId="0" xfId="0"/>
    <xf numFmtId="0" fontId="1" fillId="0" borderId="0" xfId="2"/>
    <xf numFmtId="0" fontId="1" fillId="0" borderId="0" xfId="2" applyAlignment="1">
      <alignment vertical="center"/>
    </xf>
    <xf numFmtId="0" fontId="17" fillId="0" borderId="0" xfId="2" applyFont="1"/>
    <xf numFmtId="0" fontId="18" fillId="0" borderId="0" xfId="2" applyFont="1"/>
    <xf numFmtId="0" fontId="19" fillId="0" borderId="0" xfId="2" applyFont="1"/>
    <xf numFmtId="0" fontId="1" fillId="0" borderId="0" xfId="2" applyAlignment="1">
      <alignment horizontal="center" vertical="center"/>
    </xf>
    <xf numFmtId="0" fontId="1" fillId="0" borderId="0" xfId="2" applyAlignment="1">
      <alignment vertical="top"/>
    </xf>
    <xf numFmtId="0" fontId="6" fillId="0" borderId="24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33" xfId="2" applyFont="1" applyBorder="1" applyAlignment="1">
      <alignment horizontal="center"/>
    </xf>
    <xf numFmtId="0" fontId="7" fillId="0" borderId="34" xfId="2" applyFont="1" applyBorder="1" applyAlignment="1">
      <alignment horizontal="center"/>
    </xf>
    <xf numFmtId="0" fontId="7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38" xfId="2" applyFont="1" applyBorder="1" applyAlignment="1">
      <alignment horizontal="center"/>
    </xf>
    <xf numFmtId="0" fontId="7" fillId="0" borderId="39" xfId="2" applyFont="1" applyBorder="1" applyAlignment="1">
      <alignment horizontal="center"/>
    </xf>
    <xf numFmtId="0" fontId="7" fillId="0" borderId="46" xfId="2" applyFont="1" applyBorder="1" applyAlignment="1">
      <alignment horizontal="center"/>
    </xf>
    <xf numFmtId="0" fontId="7" fillId="0" borderId="47" xfId="2" applyFont="1" applyBorder="1" applyAlignment="1">
      <alignment horizontal="center"/>
    </xf>
    <xf numFmtId="0" fontId="7" fillId="0" borderId="48" xfId="2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7" fillId="0" borderId="4" xfId="2" applyFont="1" applyBorder="1" applyAlignment="1">
      <alignment horizontal="center"/>
    </xf>
    <xf numFmtId="0" fontId="7" fillId="0" borderId="53" xfId="2" applyFont="1" applyBorder="1" applyAlignment="1">
      <alignment horizontal="center"/>
    </xf>
    <xf numFmtId="0" fontId="7" fillId="0" borderId="54" xfId="2" applyFont="1" applyBorder="1" applyAlignment="1">
      <alignment horizontal="center"/>
    </xf>
    <xf numFmtId="0" fontId="7" fillId="0" borderId="55" xfId="2" applyFont="1" applyBorder="1" applyAlignment="1">
      <alignment horizontal="center"/>
    </xf>
    <xf numFmtId="0" fontId="7" fillId="0" borderId="56" xfId="2" applyFont="1" applyBorder="1" applyAlignment="1">
      <alignment horizontal="center"/>
    </xf>
    <xf numFmtId="0" fontId="7" fillId="0" borderId="57" xfId="2" applyFont="1" applyBorder="1" applyAlignment="1">
      <alignment horizontal="center"/>
    </xf>
    <xf numFmtId="0" fontId="7" fillId="0" borderId="53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top"/>
    </xf>
    <xf numFmtId="0" fontId="7" fillId="0" borderId="53" xfId="2" applyFont="1" applyBorder="1" applyAlignment="1">
      <alignment horizontal="center" vertical="top"/>
    </xf>
    <xf numFmtId="0" fontId="7" fillId="0" borderId="54" xfId="2" applyFont="1" applyBorder="1" applyAlignment="1">
      <alignment horizontal="center" vertical="top"/>
    </xf>
    <xf numFmtId="0" fontId="5" fillId="0" borderId="4" xfId="2" applyFont="1" applyBorder="1" applyAlignment="1">
      <alignment horizontal="center"/>
    </xf>
    <xf numFmtId="0" fontId="5" fillId="0" borderId="53" xfId="2" applyFont="1" applyBorder="1" applyAlignment="1">
      <alignment horizontal="center"/>
    </xf>
    <xf numFmtId="0" fontId="5" fillId="0" borderId="54" xfId="2" applyFont="1" applyBorder="1" applyAlignment="1">
      <alignment horizont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/>
    </xf>
    <xf numFmtId="0" fontId="6" fillId="0" borderId="22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63" xfId="2" applyFont="1" applyBorder="1" applyAlignment="1">
      <alignment horizontal="center" vertical="center"/>
    </xf>
    <xf numFmtId="0" fontId="6" fillId="0" borderId="64" xfId="2" applyFont="1" applyBorder="1" applyAlignment="1">
      <alignment horizontal="center" vertical="center"/>
    </xf>
    <xf numFmtId="0" fontId="6" fillId="0" borderId="66" xfId="2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0" fontId="7" fillId="0" borderId="67" xfId="2" applyFont="1" applyBorder="1" applyAlignment="1">
      <alignment horizontal="center" vertical="center"/>
    </xf>
    <xf numFmtId="0" fontId="7" fillId="0" borderId="69" xfId="2" applyFont="1" applyBorder="1" applyAlignment="1">
      <alignment horizontal="center" vertical="center"/>
    </xf>
    <xf numFmtId="0" fontId="7" fillId="0" borderId="70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/>
    </xf>
    <xf numFmtId="0" fontId="7" fillId="0" borderId="72" xfId="2" applyFont="1" applyBorder="1" applyAlignment="1">
      <alignment horizontal="center"/>
    </xf>
    <xf numFmtId="0" fontId="7" fillId="0" borderId="3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29" xfId="2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20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10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0" fontId="22" fillId="0" borderId="0" xfId="2" applyFont="1" applyAlignment="1">
      <alignment horizontal="center" vertical="center"/>
    </xf>
    <xf numFmtId="0" fontId="13" fillId="0" borderId="0" xfId="2" applyFont="1"/>
    <xf numFmtId="0" fontId="2" fillId="0" borderId="0" xfId="2" applyFont="1" applyAlignment="1">
      <alignment horizontal="center" vertical="center"/>
    </xf>
    <xf numFmtId="0" fontId="13" fillId="0" borderId="0" xfId="1" applyFont="1" applyAlignment="1">
      <alignment horizontal="right"/>
    </xf>
    <xf numFmtId="0" fontId="7" fillId="0" borderId="0" xfId="2" applyFont="1" applyAlignment="1">
      <alignment horizontal="center" vertical="center"/>
    </xf>
    <xf numFmtId="0" fontId="7" fillId="0" borderId="0" xfId="1" applyFont="1" applyAlignment="1">
      <alignment horizontal="left" vertical="center" indent="1"/>
    </xf>
    <xf numFmtId="0" fontId="5" fillId="0" borderId="0" xfId="2" applyFont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38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39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45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49" xfId="2" applyFont="1" applyFill="1" applyBorder="1" applyAlignment="1">
      <alignment horizontal="center" vertical="center"/>
    </xf>
    <xf numFmtId="0" fontId="6" fillId="2" borderId="50" xfId="2" applyFont="1" applyFill="1" applyBorder="1" applyAlignment="1">
      <alignment horizontal="center" vertical="center"/>
    </xf>
    <xf numFmtId="0" fontId="6" fillId="2" borderId="51" xfId="2" applyFont="1" applyFill="1" applyBorder="1" applyAlignment="1">
      <alignment horizontal="center" vertical="center"/>
    </xf>
    <xf numFmtId="0" fontId="6" fillId="2" borderId="52" xfId="2" applyFont="1" applyFill="1" applyBorder="1" applyAlignment="1">
      <alignment horizontal="center" vertical="center"/>
    </xf>
    <xf numFmtId="0" fontId="6" fillId="2" borderId="42" xfId="2" applyFont="1" applyFill="1" applyBorder="1" applyAlignment="1">
      <alignment horizontal="center" vertical="center"/>
    </xf>
    <xf numFmtId="0" fontId="6" fillId="2" borderId="43" xfId="2" applyFont="1" applyFill="1" applyBorder="1" applyAlignment="1">
      <alignment horizontal="center" vertical="center"/>
    </xf>
    <xf numFmtId="0" fontId="7" fillId="2" borderId="41" xfId="2" applyFont="1" applyFill="1" applyBorder="1" applyAlignment="1">
      <alignment horizontal="center" vertical="center"/>
    </xf>
    <xf numFmtId="0" fontId="6" fillId="2" borderId="42" xfId="2" applyFont="1" applyFill="1" applyBorder="1" applyAlignment="1">
      <alignment horizontal="center"/>
    </xf>
    <xf numFmtId="0" fontId="6" fillId="2" borderId="59" xfId="2" applyFont="1" applyFill="1" applyBorder="1" applyAlignment="1">
      <alignment horizontal="center"/>
    </xf>
    <xf numFmtId="0" fontId="6" fillId="2" borderId="41" xfId="2" applyFont="1" applyFill="1" applyBorder="1" applyAlignment="1">
      <alignment horizontal="center"/>
    </xf>
    <xf numFmtId="0" fontId="6" fillId="2" borderId="43" xfId="2" applyFont="1" applyFill="1" applyBorder="1" applyAlignment="1">
      <alignment horizontal="center"/>
    </xf>
    <xf numFmtId="0" fontId="6" fillId="2" borderId="52" xfId="2" applyFont="1" applyFill="1" applyBorder="1" applyAlignment="1">
      <alignment horizontal="center"/>
    </xf>
    <xf numFmtId="0" fontId="6" fillId="2" borderId="60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6" fillId="2" borderId="61" xfId="2" applyFont="1" applyFill="1" applyBorder="1" applyAlignment="1">
      <alignment horizontal="center"/>
    </xf>
    <xf numFmtId="0" fontId="6" fillId="2" borderId="75" xfId="2" applyFont="1" applyFill="1" applyBorder="1" applyAlignment="1">
      <alignment horizontal="center"/>
    </xf>
    <xf numFmtId="0" fontId="6" fillId="2" borderId="27" xfId="2" applyFont="1" applyFill="1" applyBorder="1" applyAlignment="1">
      <alignment horizontal="center"/>
    </xf>
    <xf numFmtId="0" fontId="6" fillId="2" borderId="76" xfId="2" applyFont="1" applyFill="1" applyBorder="1" applyAlignment="1">
      <alignment horizontal="center"/>
    </xf>
    <xf numFmtId="0" fontId="6" fillId="2" borderId="77" xfId="2" applyFont="1" applyFill="1" applyBorder="1" applyAlignment="1">
      <alignment horizontal="center"/>
    </xf>
    <xf numFmtId="0" fontId="6" fillId="2" borderId="78" xfId="2" applyFont="1" applyFill="1" applyBorder="1" applyAlignment="1">
      <alignment horizontal="center"/>
    </xf>
    <xf numFmtId="0" fontId="6" fillId="2" borderId="79" xfId="2" applyFont="1" applyFill="1" applyBorder="1" applyAlignment="1">
      <alignment horizontal="center"/>
    </xf>
    <xf numFmtId="0" fontId="6" fillId="2" borderId="28" xfId="2" applyFont="1" applyFill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7" fillId="0" borderId="14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top"/>
    </xf>
    <xf numFmtId="0" fontId="7" fillId="0" borderId="14" xfId="2" applyFont="1" applyBorder="1" applyAlignment="1">
      <alignment horizontal="center" vertical="top"/>
    </xf>
    <xf numFmtId="0" fontId="5" fillId="0" borderId="2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7" fillId="0" borderId="23" xfId="2" applyFont="1" applyBorder="1" applyAlignment="1">
      <alignment horizontal="center"/>
    </xf>
    <xf numFmtId="0" fontId="7" fillId="0" borderId="62" xfId="2" applyFont="1" applyBorder="1" applyAlignment="1">
      <alignment horizontal="center" vertical="center"/>
    </xf>
    <xf numFmtId="0" fontId="6" fillId="0" borderId="62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64" xfId="2" applyFont="1" applyBorder="1" applyAlignment="1">
      <alignment horizontal="center" vertical="center"/>
    </xf>
    <xf numFmtId="0" fontId="7" fillId="0" borderId="65" xfId="2" applyFont="1" applyBorder="1" applyAlignment="1">
      <alignment horizontal="center" vertical="center"/>
    </xf>
    <xf numFmtId="0" fontId="6" fillId="0" borderId="65" xfId="2" applyFont="1" applyBorder="1" applyAlignment="1">
      <alignment horizontal="center" vertical="center"/>
    </xf>
    <xf numFmtId="0" fontId="5" fillId="0" borderId="6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6" fillId="0" borderId="67" xfId="2" applyFont="1" applyBorder="1" applyAlignment="1">
      <alignment horizontal="center" vertical="center"/>
    </xf>
    <xf numFmtId="0" fontId="5" fillId="0" borderId="67" xfId="2" applyFont="1" applyBorder="1" applyAlignment="1">
      <alignment horizontal="center" vertical="center"/>
    </xf>
    <xf numFmtId="0" fontId="6" fillId="0" borderId="68" xfId="2" applyFont="1" applyBorder="1" applyAlignment="1">
      <alignment horizontal="center" vertical="center"/>
    </xf>
    <xf numFmtId="0" fontId="6" fillId="0" borderId="6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3" fillId="0" borderId="0" xfId="2" applyFont="1"/>
    <xf numFmtId="0" fontId="7" fillId="0" borderId="11" xfId="2" applyFont="1" applyBorder="1"/>
    <xf numFmtId="0" fontId="7" fillId="0" borderId="15" xfId="2" applyFont="1" applyBorder="1"/>
    <xf numFmtId="0" fontId="8" fillId="0" borderId="14" xfId="2" applyFont="1" applyBorder="1"/>
    <xf numFmtId="0" fontId="7" fillId="0" borderId="14" xfId="2" applyFont="1" applyBorder="1"/>
    <xf numFmtId="0" fontId="8" fillId="0" borderId="14" xfId="2" applyFont="1" applyBorder="1" applyAlignment="1">
      <alignment horizontal="left" vertical="top"/>
    </xf>
    <xf numFmtId="0" fontId="8" fillId="0" borderId="14" xfId="2" applyFont="1" applyBorder="1" applyAlignment="1">
      <alignment horizontal="left" vertical="top" wrapText="1"/>
    </xf>
    <xf numFmtId="0" fontId="9" fillId="0" borderId="11" xfId="2" applyFont="1" applyBorder="1"/>
    <xf numFmtId="0" fontId="8" fillId="0" borderId="11" xfId="2" applyFont="1" applyBorder="1"/>
    <xf numFmtId="0" fontId="7" fillId="0" borderId="14" xfId="2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12" fillId="2" borderId="59" xfId="2" applyFont="1" applyFill="1" applyBorder="1" applyAlignment="1">
      <alignment horizontal="right"/>
    </xf>
    <xf numFmtId="0" fontId="7" fillId="0" borderId="3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68" xfId="2" applyFont="1" applyBorder="1" applyAlignment="1">
      <alignment vertical="center"/>
    </xf>
    <xf numFmtId="0" fontId="6" fillId="0" borderId="86" xfId="2" applyFont="1" applyBorder="1" applyAlignment="1">
      <alignment horizontal="center" vertical="center"/>
    </xf>
    <xf numFmtId="0" fontId="6" fillId="2" borderId="87" xfId="2" applyFont="1" applyFill="1" applyBorder="1" applyAlignment="1">
      <alignment horizontal="center" vertical="center"/>
    </xf>
    <xf numFmtId="0" fontId="7" fillId="0" borderId="88" xfId="2" applyFont="1" applyBorder="1" applyAlignment="1">
      <alignment horizontal="center"/>
    </xf>
    <xf numFmtId="0" fontId="7" fillId="0" borderId="89" xfId="2" applyFont="1" applyBorder="1" applyAlignment="1">
      <alignment horizontal="center"/>
    </xf>
    <xf numFmtId="0" fontId="7" fillId="0" borderId="90" xfId="2" applyFont="1" applyBorder="1" applyAlignment="1">
      <alignment horizontal="center"/>
    </xf>
    <xf numFmtId="0" fontId="7" fillId="0" borderId="90" xfId="2" applyFont="1" applyBorder="1" applyAlignment="1">
      <alignment horizontal="center" vertical="center"/>
    </xf>
    <xf numFmtId="0" fontId="7" fillId="0" borderId="90" xfId="2" applyFont="1" applyBorder="1" applyAlignment="1">
      <alignment horizontal="center" vertical="top"/>
    </xf>
    <xf numFmtId="0" fontId="5" fillId="0" borderId="90" xfId="2" applyFont="1" applyBorder="1" applyAlignment="1">
      <alignment horizontal="center"/>
    </xf>
    <xf numFmtId="0" fontId="6" fillId="2" borderId="91" xfId="2" applyFont="1" applyFill="1" applyBorder="1" applyAlignment="1">
      <alignment horizontal="center"/>
    </xf>
    <xf numFmtId="0" fontId="6" fillId="0" borderId="87" xfId="2" applyFont="1" applyBorder="1" applyAlignment="1">
      <alignment horizontal="center" vertical="center"/>
    </xf>
    <xf numFmtId="0" fontId="6" fillId="0" borderId="92" xfId="2" applyFont="1" applyBorder="1" applyAlignment="1">
      <alignment horizontal="center" vertical="center"/>
    </xf>
    <xf numFmtId="0" fontId="6" fillId="0" borderId="93" xfId="2" applyFont="1" applyBorder="1" applyAlignment="1">
      <alignment horizontal="center" vertical="center"/>
    </xf>
    <xf numFmtId="0" fontId="6" fillId="0" borderId="94" xfId="2" applyFont="1" applyBorder="1" applyAlignment="1">
      <alignment horizontal="center" vertical="center"/>
    </xf>
    <xf numFmtId="0" fontId="6" fillId="0" borderId="92" xfId="2" applyFont="1" applyBorder="1" applyAlignment="1">
      <alignment horizontal="center"/>
    </xf>
    <xf numFmtId="0" fontId="6" fillId="0" borderId="93" xfId="2" applyFont="1" applyBorder="1" applyAlignment="1">
      <alignment horizontal="center"/>
    </xf>
    <xf numFmtId="0" fontId="6" fillId="2" borderId="80" xfId="2" applyFont="1" applyFill="1" applyBorder="1" applyAlignment="1">
      <alignment horizontal="center"/>
    </xf>
    <xf numFmtId="0" fontId="7" fillId="0" borderId="10" xfId="2" applyFont="1" applyBorder="1" applyAlignment="1">
      <alignment horizontal="center" vertical="top"/>
    </xf>
    <xf numFmtId="0" fontId="6" fillId="0" borderId="99" xfId="2" applyFont="1" applyBorder="1" applyAlignment="1">
      <alignment horizontal="center" vertical="center"/>
    </xf>
    <xf numFmtId="0" fontId="6" fillId="0" borderId="103" xfId="2" applyFont="1" applyBorder="1" applyAlignment="1">
      <alignment horizontal="center" vertical="center"/>
    </xf>
    <xf numFmtId="0" fontId="6" fillId="2" borderId="104" xfId="2" applyFont="1" applyFill="1" applyBorder="1" applyAlignment="1">
      <alignment horizontal="center" vertical="center"/>
    </xf>
    <xf numFmtId="0" fontId="6" fillId="2" borderId="105" xfId="2" applyFont="1" applyFill="1" applyBorder="1" applyAlignment="1">
      <alignment horizontal="center" vertical="center"/>
    </xf>
    <xf numFmtId="0" fontId="7" fillId="0" borderId="106" xfId="2" applyFont="1" applyBorder="1" applyAlignment="1">
      <alignment horizontal="center"/>
    </xf>
    <xf numFmtId="0" fontId="7" fillId="0" borderId="108" xfId="2" applyFont="1" applyBorder="1" applyAlignment="1">
      <alignment horizontal="center"/>
    </xf>
    <xf numFmtId="0" fontId="7" fillId="0" borderId="109" xfId="2" applyFont="1" applyBorder="1" applyAlignment="1">
      <alignment horizontal="center"/>
    </xf>
    <xf numFmtId="0" fontId="6" fillId="2" borderId="110" xfId="2" applyFont="1" applyFill="1" applyBorder="1" applyAlignment="1">
      <alignment horizontal="center" vertical="center"/>
    </xf>
    <xf numFmtId="0" fontId="6" fillId="2" borderId="111" xfId="2" applyFont="1" applyFill="1" applyBorder="1" applyAlignment="1">
      <alignment horizontal="center" vertical="center"/>
    </xf>
    <xf numFmtId="0" fontId="7" fillId="0" borderId="112" xfId="2" applyFont="1" applyBorder="1" applyAlignment="1">
      <alignment horizontal="center"/>
    </xf>
    <xf numFmtId="0" fontId="7" fillId="0" borderId="113" xfId="2" applyFont="1" applyBorder="1" applyAlignment="1">
      <alignment horizontal="center"/>
    </xf>
    <xf numFmtId="0" fontId="7" fillId="0" borderId="107" xfId="2" applyFont="1" applyBorder="1" applyAlignment="1">
      <alignment horizontal="center"/>
    </xf>
    <xf numFmtId="0" fontId="7" fillId="0" borderId="112" xfId="2" applyFont="1" applyBorder="1" applyAlignment="1">
      <alignment horizontal="center" vertical="center"/>
    </xf>
    <xf numFmtId="0" fontId="7" fillId="0" borderId="113" xfId="2" applyFont="1" applyBorder="1" applyAlignment="1">
      <alignment horizontal="center" vertical="center"/>
    </xf>
    <xf numFmtId="0" fontId="7" fillId="0" borderId="112" xfId="2" applyFont="1" applyBorder="1" applyAlignment="1">
      <alignment horizontal="center" vertical="top"/>
    </xf>
    <xf numFmtId="0" fontId="7" fillId="0" borderId="113" xfId="2" applyFont="1" applyBorder="1" applyAlignment="1">
      <alignment horizontal="center" vertical="top"/>
    </xf>
    <xf numFmtId="0" fontId="5" fillId="0" borderId="112" xfId="2" applyFont="1" applyBorder="1" applyAlignment="1">
      <alignment horizontal="center"/>
    </xf>
    <xf numFmtId="0" fontId="5" fillId="0" borderId="113" xfId="2" applyFont="1" applyBorder="1" applyAlignment="1">
      <alignment horizontal="center"/>
    </xf>
    <xf numFmtId="0" fontId="6" fillId="2" borderId="114" xfId="2" applyFont="1" applyFill="1" applyBorder="1" applyAlignment="1">
      <alignment horizontal="center"/>
    </xf>
    <xf numFmtId="0" fontId="6" fillId="2" borderId="115" xfId="2" applyFont="1" applyFill="1" applyBorder="1" applyAlignment="1">
      <alignment horizontal="center"/>
    </xf>
    <xf numFmtId="0" fontId="6" fillId="0" borderId="104" xfId="2" applyFont="1" applyBorder="1" applyAlignment="1">
      <alignment horizontal="center" vertical="center"/>
    </xf>
    <xf numFmtId="0" fontId="6" fillId="0" borderId="105" xfId="2" applyFont="1" applyBorder="1" applyAlignment="1">
      <alignment horizontal="center" vertical="center"/>
    </xf>
    <xf numFmtId="0" fontId="6" fillId="0" borderId="116" xfId="2" applyFont="1" applyBorder="1" applyAlignment="1">
      <alignment horizontal="center" vertical="center"/>
    </xf>
    <xf numFmtId="0" fontId="6" fillId="0" borderId="117" xfId="2" applyFont="1" applyBorder="1" applyAlignment="1">
      <alignment horizontal="center" vertical="center"/>
    </xf>
    <xf numFmtId="0" fontId="6" fillId="0" borderId="118" xfId="2" applyFont="1" applyBorder="1" applyAlignment="1">
      <alignment horizontal="center" vertical="center"/>
    </xf>
    <xf numFmtId="0" fontId="6" fillId="0" borderId="119" xfId="2" applyFont="1" applyBorder="1" applyAlignment="1">
      <alignment horizontal="center" vertical="center"/>
    </xf>
    <xf numFmtId="0" fontId="6" fillId="0" borderId="120" xfId="2" applyFont="1" applyBorder="1" applyAlignment="1">
      <alignment horizontal="center" vertical="center"/>
    </xf>
    <xf numFmtId="0" fontId="7" fillId="0" borderId="116" xfId="2" applyFont="1" applyBorder="1" applyAlignment="1">
      <alignment horizontal="center"/>
    </xf>
    <xf numFmtId="0" fontId="7" fillId="0" borderId="117" xfId="2" applyFont="1" applyBorder="1" applyAlignment="1">
      <alignment horizontal="center"/>
    </xf>
    <xf numFmtId="0" fontId="7" fillId="0" borderId="99" xfId="2" applyFont="1" applyBorder="1" applyAlignment="1">
      <alignment horizontal="center"/>
    </xf>
    <xf numFmtId="0" fontId="7" fillId="0" borderId="118" xfId="2" applyFont="1" applyBorder="1" applyAlignment="1">
      <alignment horizontal="center"/>
    </xf>
    <xf numFmtId="0" fontId="6" fillId="2" borderId="121" xfId="2" applyFont="1" applyFill="1" applyBorder="1" applyAlignment="1">
      <alignment horizontal="center"/>
    </xf>
    <xf numFmtId="0" fontId="15" fillId="0" borderId="0" xfId="2" applyFont="1" applyAlignment="1">
      <alignment vertical="center"/>
    </xf>
    <xf numFmtId="0" fontId="16" fillId="0" borderId="0" xfId="2" applyFont="1"/>
    <xf numFmtId="0" fontId="7" fillId="0" borderId="122" xfId="2" applyFont="1" applyBorder="1" applyAlignment="1">
      <alignment horizontal="center"/>
    </xf>
    <xf numFmtId="0" fontId="7" fillId="0" borderId="123" xfId="2" applyFont="1" applyBorder="1" applyAlignment="1">
      <alignment horizontal="center"/>
    </xf>
    <xf numFmtId="0" fontId="7" fillId="0" borderId="124" xfId="2" applyFont="1" applyBorder="1" applyAlignment="1">
      <alignment horizontal="center"/>
    </xf>
    <xf numFmtId="0" fontId="6" fillId="2" borderId="19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/>
    </xf>
    <xf numFmtId="0" fontId="6" fillId="2" borderId="27" xfId="2" applyFont="1" applyFill="1" applyBorder="1" applyAlignment="1">
      <alignment horizontal="center"/>
    </xf>
    <xf numFmtId="0" fontId="6" fillId="2" borderId="28" xfId="2" applyFont="1" applyFill="1" applyBorder="1" applyAlignment="1">
      <alignment horizontal="center"/>
    </xf>
    <xf numFmtId="0" fontId="6" fillId="2" borderId="96" xfId="2" applyFont="1" applyFill="1" applyBorder="1" applyAlignment="1">
      <alignment horizontal="center" vertical="center" wrapText="1"/>
    </xf>
    <xf numFmtId="0" fontId="6" fillId="2" borderId="99" xfId="2" applyFont="1" applyFill="1" applyBorder="1" applyAlignment="1">
      <alignment horizontal="center" vertical="center" wrapText="1"/>
    </xf>
    <xf numFmtId="0" fontId="6" fillId="2" borderId="101" xfId="2" applyFont="1" applyFill="1" applyBorder="1" applyAlignment="1">
      <alignment horizontal="center" vertical="center" wrapText="1"/>
    </xf>
    <xf numFmtId="0" fontId="6" fillId="2" borderId="97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97" xfId="2" applyFont="1" applyFill="1" applyBorder="1" applyAlignment="1">
      <alignment horizontal="center" vertical="center" wrapText="1"/>
    </xf>
    <xf numFmtId="0" fontId="6" fillId="2" borderId="98" xfId="2" applyFont="1" applyFill="1" applyBorder="1" applyAlignment="1">
      <alignment horizontal="center" vertical="center"/>
    </xf>
    <xf numFmtId="0" fontId="6" fillId="2" borderId="100" xfId="2" applyFont="1" applyFill="1" applyBorder="1" applyAlignment="1">
      <alignment horizontal="center" vertical="center"/>
    </xf>
    <xf numFmtId="0" fontId="6" fillId="2" borderId="102" xfId="2" applyFont="1" applyFill="1" applyBorder="1" applyAlignment="1">
      <alignment horizontal="center" vertical="center"/>
    </xf>
    <xf numFmtId="0" fontId="6" fillId="2" borderId="33" xfId="2" applyFont="1" applyFill="1" applyBorder="1" applyAlignment="1">
      <alignment horizontal="left"/>
    </xf>
    <xf numFmtId="0" fontId="6" fillId="2" borderId="2" xfId="2" applyFont="1" applyFill="1" applyBorder="1" applyAlignment="1">
      <alignment horizontal="left"/>
    </xf>
    <xf numFmtId="0" fontId="6" fillId="2" borderId="34" xfId="2" applyFont="1" applyFill="1" applyBorder="1" applyAlignment="1">
      <alignment horizontal="left"/>
    </xf>
    <xf numFmtId="0" fontId="6" fillId="2" borderId="24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35" xfId="2" applyFont="1" applyFill="1" applyBorder="1" applyAlignment="1">
      <alignment horizontal="center" vertical="center"/>
    </xf>
    <xf numFmtId="0" fontId="6" fillId="2" borderId="86" xfId="2" applyFont="1" applyFill="1" applyBorder="1" applyAlignment="1">
      <alignment horizontal="center" vertical="center"/>
    </xf>
    <xf numFmtId="0" fontId="6" fillId="2" borderId="93" xfId="2" applyFont="1" applyFill="1" applyBorder="1" applyAlignment="1">
      <alignment horizontal="center" vertical="center"/>
    </xf>
    <xf numFmtId="0" fontId="6" fillId="2" borderId="95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2" borderId="12" xfId="2" applyFont="1" applyFill="1" applyBorder="1" applyAlignment="1">
      <alignment vertical="center"/>
    </xf>
    <xf numFmtId="0" fontId="6" fillId="2" borderId="21" xfId="2" applyFont="1" applyFill="1" applyBorder="1" applyAlignment="1">
      <alignment vertical="center"/>
    </xf>
    <xf numFmtId="0" fontId="6" fillId="2" borderId="7" xfId="2" applyFont="1" applyFill="1" applyBorder="1" applyAlignment="1">
      <alignment vertical="center"/>
    </xf>
    <xf numFmtId="0" fontId="6" fillId="2" borderId="45" xfId="2" applyFont="1" applyFill="1" applyBorder="1" applyAlignment="1">
      <alignment vertical="center"/>
    </xf>
    <xf numFmtId="0" fontId="6" fillId="0" borderId="14" xfId="2" applyFont="1" applyBorder="1" applyAlignment="1">
      <alignment horizontal="left" vertical="center"/>
    </xf>
    <xf numFmtId="0" fontId="6" fillId="0" borderId="81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0" borderId="21" xfId="2" applyFont="1" applyBorder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6" fillId="2" borderId="25" xfId="2" applyFont="1" applyFill="1" applyBorder="1" applyAlignment="1"/>
    <xf numFmtId="0" fontId="6" fillId="2" borderId="84" xfId="2" applyFont="1" applyFill="1" applyBorder="1" applyAlignment="1"/>
    <xf numFmtId="0" fontId="6" fillId="2" borderId="31" xfId="2" applyFont="1" applyFill="1" applyBorder="1" applyAlignment="1"/>
    <xf numFmtId="0" fontId="6" fillId="2" borderId="30" xfId="2" applyFont="1" applyFill="1" applyBorder="1" applyAlignment="1"/>
    <xf numFmtId="0" fontId="6" fillId="2" borderId="32" xfId="2" applyFont="1" applyFill="1" applyBorder="1" applyAlignment="1"/>
    <xf numFmtId="0" fontId="6" fillId="2" borderId="85" xfId="2" applyFont="1" applyFill="1" applyBorder="1" applyAlignment="1"/>
    <xf numFmtId="0" fontId="6" fillId="0" borderId="71" xfId="2" applyFont="1" applyBorder="1" applyAlignment="1"/>
    <xf numFmtId="0" fontId="6" fillId="0" borderId="30" xfId="2" applyFont="1" applyBorder="1" applyAlignment="1"/>
    <xf numFmtId="0" fontId="6" fillId="0" borderId="73" xfId="2" applyFont="1" applyBorder="1" applyAlignment="1"/>
    <xf numFmtId="0" fontId="6" fillId="0" borderId="82" xfId="2" applyFont="1" applyBorder="1" applyAlignment="1"/>
    <xf numFmtId="0" fontId="6" fillId="0" borderId="74" xfId="2" applyFont="1" applyBorder="1" applyAlignment="1"/>
    <xf numFmtId="0" fontId="6" fillId="0" borderId="83" xfId="2" applyFont="1" applyBorder="1" applyAlignment="1"/>
    <xf numFmtId="0" fontId="6" fillId="2" borderId="26" xfId="2" applyFont="1" applyFill="1" applyBorder="1" applyAlignment="1"/>
    <xf numFmtId="0" fontId="6" fillId="2" borderId="27" xfId="2" applyFont="1" applyFill="1" applyBorder="1" applyAlignment="1"/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BF85"/>
  <sheetViews>
    <sheetView tabSelected="1" topLeftCell="A28" zoomScale="80" zoomScaleNormal="80" workbookViewId="0">
      <selection activeCell="A21" sqref="A21"/>
    </sheetView>
  </sheetViews>
  <sheetFormatPr defaultColWidth="7.85546875" defaultRowHeight="15"/>
  <cols>
    <col min="1" max="1" width="5.28515625" style="6" customWidth="1"/>
    <col min="2" max="2" width="61.42578125" style="1" customWidth="1"/>
    <col min="3" max="3" width="7.85546875" style="1"/>
    <col min="4" max="4" width="7.42578125" style="1" customWidth="1"/>
    <col min="5" max="5" width="10.42578125" style="1" customWidth="1"/>
    <col min="6" max="6" width="9.85546875" style="1" customWidth="1"/>
    <col min="7" max="7" width="10.140625" style="1" customWidth="1"/>
    <col min="8" max="22" width="7.85546875" style="1"/>
    <col min="23" max="23" width="8" style="1" customWidth="1"/>
    <col min="24" max="16384" width="7.85546875" style="1"/>
  </cols>
  <sheetData>
    <row r="1" spans="1:23" ht="26.25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</row>
    <row r="2" spans="1:23" ht="21.2" customHeight="1">
      <c r="A2" s="216" t="s">
        <v>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150" t="s">
        <v>2</v>
      </c>
      <c r="P2" s="216"/>
      <c r="Q2" s="216"/>
      <c r="R2" s="216"/>
      <c r="S2" s="216"/>
      <c r="T2" s="216"/>
      <c r="U2" s="216"/>
      <c r="V2" s="216"/>
    </row>
    <row r="3" spans="1:23" ht="21">
      <c r="A3" s="216" t="s">
        <v>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150" t="s">
        <v>4</v>
      </c>
      <c r="P3" s="216"/>
      <c r="Q3" s="216"/>
      <c r="R3" s="216"/>
      <c r="S3" s="216"/>
      <c r="T3" s="216"/>
      <c r="U3" s="216"/>
      <c r="V3" s="216"/>
    </row>
    <row r="4" spans="1:23" ht="19.5" thickBot="1">
      <c r="A4" s="150" t="s">
        <v>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 t="s">
        <v>6</v>
      </c>
      <c r="P4" s="150"/>
      <c r="Q4" s="150"/>
      <c r="R4" s="150"/>
      <c r="S4" s="150"/>
      <c r="T4" s="150"/>
      <c r="U4" s="150"/>
      <c r="V4" s="150"/>
    </row>
    <row r="5" spans="1:23" ht="18" thickBot="1">
      <c r="A5" s="238" t="s">
        <v>7</v>
      </c>
      <c r="B5" s="254" t="s">
        <v>8</v>
      </c>
      <c r="C5" s="241" t="s">
        <v>9</v>
      </c>
      <c r="D5" s="225" t="s">
        <v>10</v>
      </c>
      <c r="E5" s="228" t="s">
        <v>11</v>
      </c>
      <c r="F5" s="228" t="s">
        <v>12</v>
      </c>
      <c r="G5" s="231" t="s">
        <v>13</v>
      </c>
      <c r="H5" s="232" t="s">
        <v>14</v>
      </c>
      <c r="I5" s="220" t="s">
        <v>15</v>
      </c>
      <c r="J5" s="220"/>
      <c r="K5" s="220"/>
      <c r="L5" s="220"/>
      <c r="M5" s="220"/>
      <c r="N5" s="222" t="s">
        <v>16</v>
      </c>
      <c r="O5" s="223"/>
      <c r="P5" s="223"/>
      <c r="Q5" s="223"/>
      <c r="R5" s="223"/>
      <c r="S5" s="223"/>
      <c r="T5" s="223"/>
      <c r="U5" s="223"/>
      <c r="V5" s="224"/>
    </row>
    <row r="6" spans="1:23" ht="17.45" customHeight="1">
      <c r="A6" s="239"/>
      <c r="B6" s="255"/>
      <c r="C6" s="242"/>
      <c r="D6" s="226"/>
      <c r="E6" s="229"/>
      <c r="F6" s="229"/>
      <c r="G6" s="229"/>
      <c r="H6" s="233"/>
      <c r="I6" s="221"/>
      <c r="J6" s="221"/>
      <c r="K6" s="221"/>
      <c r="L6" s="221"/>
      <c r="M6" s="221"/>
      <c r="N6" s="256" t="s">
        <v>17</v>
      </c>
      <c r="O6" s="257"/>
      <c r="P6" s="258"/>
      <c r="Q6" s="257" t="s">
        <v>18</v>
      </c>
      <c r="R6" s="257"/>
      <c r="S6" s="257"/>
      <c r="T6" s="235" t="s">
        <v>19</v>
      </c>
      <c r="U6" s="236"/>
      <c r="V6" s="237"/>
    </row>
    <row r="7" spans="1:23" ht="17.45" customHeight="1" thickBot="1">
      <c r="A7" s="240"/>
      <c r="B7" s="259"/>
      <c r="C7" s="243"/>
      <c r="D7" s="227"/>
      <c r="E7" s="230"/>
      <c r="F7" s="230"/>
      <c r="G7" s="230"/>
      <c r="H7" s="234"/>
      <c r="I7" s="84" t="s">
        <v>20</v>
      </c>
      <c r="J7" s="84" t="s">
        <v>21</v>
      </c>
      <c r="K7" s="84" t="s">
        <v>22</v>
      </c>
      <c r="L7" s="84" t="s">
        <v>23</v>
      </c>
      <c r="M7" s="85" t="s">
        <v>24</v>
      </c>
      <c r="N7" s="86" t="s">
        <v>25</v>
      </c>
      <c r="O7" s="87" t="s">
        <v>26</v>
      </c>
      <c r="P7" s="88" t="s">
        <v>9</v>
      </c>
      <c r="Q7" s="87" t="s">
        <v>25</v>
      </c>
      <c r="R7" s="87" t="s">
        <v>26</v>
      </c>
      <c r="S7" s="89" t="s">
        <v>9</v>
      </c>
      <c r="T7" s="90" t="s">
        <v>25</v>
      </c>
      <c r="U7" s="91" t="s">
        <v>26</v>
      </c>
      <c r="V7" s="92" t="s">
        <v>9</v>
      </c>
    </row>
    <row r="8" spans="1:23" ht="17.45" customHeight="1" thickBot="1">
      <c r="A8" s="10">
        <v>1</v>
      </c>
      <c r="B8" s="13">
        <v>2</v>
      </c>
      <c r="C8" s="166">
        <v>3</v>
      </c>
      <c r="D8" s="183">
        <v>4</v>
      </c>
      <c r="E8" s="11">
        <v>5</v>
      </c>
      <c r="F8" s="11">
        <v>6</v>
      </c>
      <c r="G8" s="13">
        <v>7</v>
      </c>
      <c r="H8" s="184">
        <v>8</v>
      </c>
      <c r="I8" s="11">
        <v>9</v>
      </c>
      <c r="J8" s="11">
        <v>10</v>
      </c>
      <c r="K8" s="11">
        <v>11</v>
      </c>
      <c r="L8" s="11">
        <v>12</v>
      </c>
      <c r="M8" s="13">
        <v>13</v>
      </c>
      <c r="N8" s="8">
        <v>14</v>
      </c>
      <c r="O8" s="15">
        <v>15</v>
      </c>
      <c r="P8" s="9">
        <v>16</v>
      </c>
      <c r="Q8" s="8">
        <v>17</v>
      </c>
      <c r="R8" s="15">
        <v>18</v>
      </c>
      <c r="S8" s="9">
        <v>19</v>
      </c>
      <c r="T8" s="16">
        <v>20</v>
      </c>
      <c r="U8" s="17">
        <v>21</v>
      </c>
      <c r="V8" s="18">
        <v>22</v>
      </c>
    </row>
    <row r="9" spans="1:23" s="2" customFormat="1" ht="17.45" customHeight="1" thickBot="1">
      <c r="A9" s="245" t="s">
        <v>27</v>
      </c>
      <c r="B9" s="246"/>
      <c r="C9" s="167">
        <f>SUM(C10:C12)</f>
        <v>6</v>
      </c>
      <c r="D9" s="185" t="s">
        <v>28</v>
      </c>
      <c r="E9" s="93">
        <f>SUM(E10:E12)</f>
        <v>51</v>
      </c>
      <c r="F9" s="93">
        <f>SUM(F10:F12)</f>
        <v>24</v>
      </c>
      <c r="G9" s="93">
        <f>SUM(G10:G12)</f>
        <v>27</v>
      </c>
      <c r="H9" s="186">
        <f>SUM(H10:H12)</f>
        <v>0</v>
      </c>
      <c r="I9" s="93">
        <f t="shared" ref="I9:U9" si="0">SUM(I10:I12)</f>
        <v>6</v>
      </c>
      <c r="J9" s="93">
        <f t="shared" si="0"/>
        <v>0</v>
      </c>
      <c r="K9" s="93">
        <f t="shared" si="0"/>
        <v>0</v>
      </c>
      <c r="L9" s="94">
        <f t="shared" si="0"/>
        <v>0</v>
      </c>
      <c r="M9" s="95">
        <f t="shared" si="0"/>
        <v>21</v>
      </c>
      <c r="N9" s="96">
        <f t="shared" si="0"/>
        <v>0</v>
      </c>
      <c r="O9" s="97">
        <f t="shared" si="0"/>
        <v>0</v>
      </c>
      <c r="P9" s="98">
        <f t="shared" si="0"/>
        <v>0</v>
      </c>
      <c r="Q9" s="99">
        <f t="shared" si="0"/>
        <v>0</v>
      </c>
      <c r="R9" s="97">
        <f t="shared" si="0"/>
        <v>21</v>
      </c>
      <c r="S9" s="98">
        <f t="shared" si="0"/>
        <v>2</v>
      </c>
      <c r="T9" s="99">
        <f t="shared" si="0"/>
        <v>24</v>
      </c>
      <c r="U9" s="97">
        <f t="shared" si="0"/>
        <v>6</v>
      </c>
      <c r="V9" s="95">
        <f>SUM(V10:V12)</f>
        <v>4</v>
      </c>
    </row>
    <row r="10" spans="1:23" ht="17.45" customHeight="1">
      <c r="A10" s="20">
        <v>1</v>
      </c>
      <c r="B10" s="151" t="s">
        <v>29</v>
      </c>
      <c r="C10" s="168">
        <v>2</v>
      </c>
      <c r="D10" s="187" t="s">
        <v>30</v>
      </c>
      <c r="E10" s="21">
        <v>21</v>
      </c>
      <c r="F10" s="21">
        <v>0</v>
      </c>
      <c r="G10" s="21">
        <v>21</v>
      </c>
      <c r="H10" s="194" t="s">
        <v>28</v>
      </c>
      <c r="I10" s="124" t="s">
        <v>28</v>
      </c>
      <c r="J10" s="21" t="s">
        <v>28</v>
      </c>
      <c r="K10" s="21" t="s">
        <v>28</v>
      </c>
      <c r="L10" s="21" t="s">
        <v>28</v>
      </c>
      <c r="M10" s="22">
        <v>21</v>
      </c>
      <c r="N10" s="23"/>
      <c r="O10" s="21"/>
      <c r="P10" s="22"/>
      <c r="Q10" s="23">
        <v>0</v>
      </c>
      <c r="R10" s="21">
        <v>21</v>
      </c>
      <c r="S10" s="22">
        <v>2</v>
      </c>
      <c r="T10" s="23" t="s">
        <v>28</v>
      </c>
      <c r="U10" s="21" t="s">
        <v>28</v>
      </c>
      <c r="V10" s="24"/>
    </row>
    <row r="11" spans="1:23" ht="17.45" customHeight="1">
      <c r="A11" s="25">
        <v>2</v>
      </c>
      <c r="B11" s="152" t="s">
        <v>31</v>
      </c>
      <c r="C11" s="169">
        <v>2</v>
      </c>
      <c r="D11" s="188" t="s">
        <v>30</v>
      </c>
      <c r="E11" s="21">
        <f t="shared" ref="E11" si="1">SUM(F11:G11)</f>
        <v>15</v>
      </c>
      <c r="F11" s="26">
        <v>9</v>
      </c>
      <c r="G11" s="21">
        <v>6</v>
      </c>
      <c r="H11" s="189" t="s">
        <v>28</v>
      </c>
      <c r="I11" s="132">
        <v>6</v>
      </c>
      <c r="J11" s="26"/>
      <c r="K11" s="26" t="s">
        <v>28</v>
      </c>
      <c r="L11" s="26" t="s">
        <v>28</v>
      </c>
      <c r="M11" s="27" t="s">
        <v>28</v>
      </c>
      <c r="N11" s="28" t="s">
        <v>28</v>
      </c>
      <c r="O11" s="26" t="s">
        <v>28</v>
      </c>
      <c r="P11" s="27" t="s">
        <v>28</v>
      </c>
      <c r="Q11" s="28" t="s">
        <v>28</v>
      </c>
      <c r="R11" s="26" t="s">
        <v>28</v>
      </c>
      <c r="S11" s="27" t="s">
        <v>28</v>
      </c>
      <c r="T11" s="28">
        <v>9</v>
      </c>
      <c r="U11" s="26">
        <v>6</v>
      </c>
      <c r="V11" s="29">
        <v>2</v>
      </c>
    </row>
    <row r="12" spans="1:23" ht="17.45" customHeight="1" thickBot="1">
      <c r="A12" s="25">
        <v>3</v>
      </c>
      <c r="B12" s="152" t="s">
        <v>32</v>
      </c>
      <c r="C12" s="169">
        <v>2</v>
      </c>
      <c r="D12" s="188" t="s">
        <v>30</v>
      </c>
      <c r="E12" s="21">
        <v>15</v>
      </c>
      <c r="F12" s="26">
        <v>15</v>
      </c>
      <c r="G12" s="21">
        <f t="shared" ref="G12" si="2">SUM(H12:M12)</f>
        <v>0</v>
      </c>
      <c r="H12" s="189" t="s">
        <v>28</v>
      </c>
      <c r="I12" s="132" t="s">
        <v>28</v>
      </c>
      <c r="J12" s="26"/>
      <c r="K12" s="26" t="s">
        <v>28</v>
      </c>
      <c r="L12" s="26" t="s">
        <v>28</v>
      </c>
      <c r="M12" s="27" t="s">
        <v>28</v>
      </c>
      <c r="N12" s="30" t="s">
        <v>28</v>
      </c>
      <c r="O12" s="31" t="s">
        <v>28</v>
      </c>
      <c r="P12" s="32" t="s">
        <v>28</v>
      </c>
      <c r="Q12" s="28" t="s">
        <v>28</v>
      </c>
      <c r="R12" s="26" t="s">
        <v>28</v>
      </c>
      <c r="S12" s="27" t="s">
        <v>28</v>
      </c>
      <c r="T12" s="28">
        <v>15</v>
      </c>
      <c r="U12" s="26"/>
      <c r="V12" s="29">
        <v>2</v>
      </c>
    </row>
    <row r="13" spans="1:23" s="2" customFormat="1" ht="17.45" customHeight="1" thickBot="1">
      <c r="A13" s="247" t="s">
        <v>33</v>
      </c>
      <c r="B13" s="248"/>
      <c r="C13" s="167">
        <f>SUM(C14:C39)</f>
        <v>42</v>
      </c>
      <c r="D13" s="190"/>
      <c r="E13" s="97">
        <f>SUM(E14:E39)</f>
        <v>332</v>
      </c>
      <c r="F13" s="97">
        <f>SUM(F14:F39)</f>
        <v>110</v>
      </c>
      <c r="G13" s="97">
        <f>SUM(G14:G39)</f>
        <v>222</v>
      </c>
      <c r="H13" s="191">
        <f>SUM(H14:H38)</f>
        <v>0</v>
      </c>
      <c r="I13" s="96">
        <f>SUM(I14:I38)</f>
        <v>6</v>
      </c>
      <c r="J13" s="97">
        <f>SUM(J14:J39)</f>
        <v>178</v>
      </c>
      <c r="K13" s="97">
        <f>SUM(K14:K39)</f>
        <v>38</v>
      </c>
      <c r="L13" s="97">
        <f t="shared" ref="L13:U13" si="3">SUM(L14:L38)</f>
        <v>0</v>
      </c>
      <c r="M13" s="98">
        <f t="shared" si="3"/>
        <v>0</v>
      </c>
      <c r="N13" s="100">
        <f>SUM(N14:N39)</f>
        <v>56</v>
      </c>
      <c r="O13" s="101">
        <f t="shared" si="3"/>
        <v>114</v>
      </c>
      <c r="P13" s="102">
        <f t="shared" si="3"/>
        <v>23</v>
      </c>
      <c r="Q13" s="99">
        <f>SUM(Q14:Q39)</f>
        <v>42</v>
      </c>
      <c r="R13" s="97">
        <f t="shared" si="3"/>
        <v>63</v>
      </c>
      <c r="S13" s="95">
        <f t="shared" si="3"/>
        <v>12</v>
      </c>
      <c r="T13" s="103">
        <f>SUM(T15:T39)</f>
        <v>12</v>
      </c>
      <c r="U13" s="104">
        <f>SUM(U14:U39)</f>
        <v>45</v>
      </c>
      <c r="V13" s="105">
        <f>SUM(V14:V39)</f>
        <v>7</v>
      </c>
    </row>
    <row r="14" spans="1:23" ht="17.45" customHeight="1">
      <c r="A14" s="33">
        <v>4</v>
      </c>
      <c r="B14" s="153" t="s">
        <v>34</v>
      </c>
      <c r="C14" s="170">
        <v>2</v>
      </c>
      <c r="D14" s="192" t="s">
        <v>30</v>
      </c>
      <c r="E14" s="21">
        <f t="shared" ref="E14:E34" si="4">SUM(F14:G14)</f>
        <v>15</v>
      </c>
      <c r="F14" s="34">
        <v>6</v>
      </c>
      <c r="G14" s="21">
        <v>9</v>
      </c>
      <c r="H14" s="193"/>
      <c r="I14" s="123"/>
      <c r="J14" s="34"/>
      <c r="K14" s="34">
        <v>9</v>
      </c>
      <c r="L14" s="34"/>
      <c r="M14" s="122"/>
      <c r="N14" s="35">
        <v>6</v>
      </c>
      <c r="O14" s="34">
        <v>9</v>
      </c>
      <c r="P14" s="36">
        <v>2</v>
      </c>
      <c r="Q14" s="123"/>
      <c r="R14" s="34"/>
      <c r="S14" s="122"/>
      <c r="T14" s="37"/>
      <c r="U14" s="38"/>
      <c r="V14" s="39"/>
      <c r="W14" s="3"/>
    </row>
    <row r="15" spans="1:23" ht="17.45" customHeight="1">
      <c r="A15" s="33">
        <v>5</v>
      </c>
      <c r="B15" s="154" t="s">
        <v>35</v>
      </c>
      <c r="C15" s="170">
        <v>2</v>
      </c>
      <c r="D15" s="192" t="s">
        <v>36</v>
      </c>
      <c r="E15" s="21">
        <f t="shared" si="4"/>
        <v>15</v>
      </c>
      <c r="F15" s="34">
        <v>6</v>
      </c>
      <c r="G15" s="21">
        <v>9</v>
      </c>
      <c r="H15" s="193"/>
      <c r="I15" s="123"/>
      <c r="J15" s="34">
        <v>9</v>
      </c>
      <c r="K15" s="34"/>
      <c r="L15" s="34"/>
      <c r="M15" s="122"/>
      <c r="N15" s="35"/>
      <c r="O15" s="34"/>
      <c r="P15" s="36"/>
      <c r="Q15" s="123">
        <v>6</v>
      </c>
      <c r="R15" s="34">
        <v>9</v>
      </c>
      <c r="S15" s="122">
        <v>2</v>
      </c>
      <c r="T15" s="35"/>
      <c r="U15" s="34"/>
      <c r="V15" s="36"/>
    </row>
    <row r="16" spans="1:23" ht="17.45" customHeight="1">
      <c r="A16" s="20">
        <v>6</v>
      </c>
      <c r="B16" s="151" t="s">
        <v>37</v>
      </c>
      <c r="C16" s="168">
        <v>2</v>
      </c>
      <c r="D16" s="187" t="s">
        <v>30</v>
      </c>
      <c r="E16" s="21">
        <f>SUM(F16:G16)</f>
        <v>12</v>
      </c>
      <c r="F16" s="21"/>
      <c r="G16" s="21">
        <v>12</v>
      </c>
      <c r="H16" s="194"/>
      <c r="I16" s="124"/>
      <c r="J16" s="21">
        <v>12</v>
      </c>
      <c r="K16" s="21"/>
      <c r="L16" s="21"/>
      <c r="M16" s="22"/>
      <c r="N16" s="23"/>
      <c r="O16" s="21"/>
      <c r="P16" s="24"/>
      <c r="Q16" s="124"/>
      <c r="R16" s="21"/>
      <c r="S16" s="22"/>
      <c r="T16" s="23"/>
      <c r="U16" s="21">
        <v>12</v>
      </c>
      <c r="V16" s="24">
        <v>2</v>
      </c>
    </row>
    <row r="17" spans="1:58" s="2" customFormat="1" ht="17.45" customHeight="1">
      <c r="A17" s="249" t="s">
        <v>38</v>
      </c>
      <c r="B17" s="250"/>
      <c r="C17" s="171"/>
      <c r="D17" s="195"/>
      <c r="E17" s="33"/>
      <c r="F17" s="33"/>
      <c r="G17" s="33"/>
      <c r="H17" s="196"/>
      <c r="I17" s="126"/>
      <c r="J17" s="33"/>
      <c r="K17" s="33"/>
      <c r="L17" s="33"/>
      <c r="M17" s="125"/>
      <c r="N17" s="40"/>
      <c r="O17" s="33"/>
      <c r="P17" s="41"/>
      <c r="Q17" s="126"/>
      <c r="R17" s="33"/>
      <c r="S17" s="125"/>
      <c r="T17" s="40"/>
      <c r="U17" s="33"/>
      <c r="V17" s="41"/>
      <c r="X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ht="17.45" customHeight="1">
      <c r="A18" s="33">
        <v>7</v>
      </c>
      <c r="B18" s="153" t="s">
        <v>39</v>
      </c>
      <c r="C18" s="170">
        <v>3</v>
      </c>
      <c r="D18" s="192" t="s">
        <v>36</v>
      </c>
      <c r="E18" s="21">
        <f t="shared" si="4"/>
        <v>15</v>
      </c>
      <c r="F18" s="34">
        <v>6</v>
      </c>
      <c r="G18" s="21">
        <v>9</v>
      </c>
      <c r="H18" s="193"/>
      <c r="I18" s="123"/>
      <c r="J18" s="34">
        <v>9</v>
      </c>
      <c r="K18" s="34"/>
      <c r="L18" s="34"/>
      <c r="M18" s="122"/>
      <c r="N18" s="35">
        <v>6</v>
      </c>
      <c r="O18" s="34">
        <v>9</v>
      </c>
      <c r="P18" s="36">
        <v>3</v>
      </c>
      <c r="Q18" s="123"/>
      <c r="R18" s="34"/>
      <c r="S18" s="122"/>
      <c r="T18" s="35"/>
      <c r="U18" s="34"/>
      <c r="V18" s="36"/>
    </row>
    <row r="19" spans="1:58" ht="17.45" customHeight="1">
      <c r="A19" s="33">
        <v>8</v>
      </c>
      <c r="B19" s="153" t="s">
        <v>40</v>
      </c>
      <c r="C19" s="170">
        <v>2</v>
      </c>
      <c r="D19" s="192" t="s">
        <v>30</v>
      </c>
      <c r="E19" s="21">
        <f t="shared" si="4"/>
        <v>15</v>
      </c>
      <c r="F19" s="34">
        <v>0</v>
      </c>
      <c r="G19" s="21">
        <v>15</v>
      </c>
      <c r="H19" s="193"/>
      <c r="I19" s="123"/>
      <c r="J19" s="34">
        <v>15</v>
      </c>
      <c r="K19" s="34"/>
      <c r="L19" s="34"/>
      <c r="M19" s="122"/>
      <c r="N19" s="35"/>
      <c r="O19" s="34">
        <v>15</v>
      </c>
      <c r="P19" s="36">
        <v>2</v>
      </c>
      <c r="Q19" s="123"/>
      <c r="R19" s="34"/>
      <c r="S19" s="122"/>
      <c r="T19" s="35"/>
      <c r="U19" s="34"/>
      <c r="V19" s="36"/>
    </row>
    <row r="20" spans="1:58" ht="17.45" customHeight="1">
      <c r="A20" s="33">
        <v>9</v>
      </c>
      <c r="B20" s="155" t="s">
        <v>41</v>
      </c>
      <c r="C20" s="170">
        <v>2</v>
      </c>
      <c r="D20" s="192" t="s">
        <v>30</v>
      </c>
      <c r="E20" s="21">
        <f>SUM(F20:G20)</f>
        <v>15</v>
      </c>
      <c r="F20" s="34">
        <v>0</v>
      </c>
      <c r="G20" s="21">
        <v>15</v>
      </c>
      <c r="H20" s="193"/>
      <c r="I20" s="123"/>
      <c r="J20" s="34">
        <v>15</v>
      </c>
      <c r="K20" s="34"/>
      <c r="L20" s="34"/>
      <c r="M20" s="122"/>
      <c r="N20" s="35"/>
      <c r="O20" s="34">
        <v>15</v>
      </c>
      <c r="P20" s="36">
        <v>2</v>
      </c>
      <c r="Q20" s="123"/>
      <c r="R20" s="34"/>
      <c r="S20" s="122"/>
      <c r="T20" s="35"/>
      <c r="U20" s="34"/>
      <c r="V20" s="36"/>
    </row>
    <row r="21" spans="1:58" s="7" customFormat="1" ht="32.65" customHeight="1">
      <c r="A21" s="42">
        <v>10</v>
      </c>
      <c r="B21" s="156" t="s">
        <v>42</v>
      </c>
      <c r="C21" s="172">
        <v>1</v>
      </c>
      <c r="D21" s="197" t="s">
        <v>30</v>
      </c>
      <c r="E21" s="127">
        <f t="shared" si="4"/>
        <v>15</v>
      </c>
      <c r="F21" s="42">
        <v>6</v>
      </c>
      <c r="G21" s="127">
        <v>9</v>
      </c>
      <c r="H21" s="198"/>
      <c r="I21" s="182"/>
      <c r="J21" s="42">
        <v>9</v>
      </c>
      <c r="K21" s="42"/>
      <c r="L21" s="42"/>
      <c r="M21" s="128"/>
      <c r="N21" s="43"/>
      <c r="O21" s="42"/>
      <c r="P21" s="44"/>
      <c r="Q21" s="43">
        <v>6</v>
      </c>
      <c r="R21" s="42">
        <v>9</v>
      </c>
      <c r="S21" s="128">
        <v>1</v>
      </c>
      <c r="T21" s="43"/>
      <c r="U21" s="42"/>
      <c r="V21" s="44"/>
    </row>
    <row r="22" spans="1:58" ht="17.45" customHeight="1">
      <c r="A22" s="33">
        <v>11</v>
      </c>
      <c r="B22" s="155" t="s">
        <v>43</v>
      </c>
      <c r="C22" s="170">
        <v>1</v>
      </c>
      <c r="D22" s="192" t="s">
        <v>30</v>
      </c>
      <c r="E22" s="21">
        <f>SUM(F22:G22)</f>
        <v>15</v>
      </c>
      <c r="F22" s="34">
        <v>6</v>
      </c>
      <c r="G22" s="21">
        <v>9</v>
      </c>
      <c r="H22" s="193"/>
      <c r="I22" s="123">
        <v>6</v>
      </c>
      <c r="J22" s="34">
        <v>3</v>
      </c>
      <c r="K22" s="34"/>
      <c r="L22" s="34"/>
      <c r="M22" s="122"/>
      <c r="N22" s="35"/>
      <c r="O22" s="34"/>
      <c r="P22" s="36"/>
      <c r="Q22" s="123">
        <v>6</v>
      </c>
      <c r="R22" s="34">
        <v>9</v>
      </c>
      <c r="S22" s="122">
        <v>1</v>
      </c>
      <c r="T22" s="35"/>
      <c r="U22" s="34"/>
      <c r="V22" s="36"/>
    </row>
    <row r="23" spans="1:58" s="2" customFormat="1" ht="17.45" customHeight="1">
      <c r="A23" s="249" t="s">
        <v>44</v>
      </c>
      <c r="B23" s="250"/>
      <c r="C23" s="171"/>
      <c r="D23" s="195"/>
      <c r="E23" s="33"/>
      <c r="F23" s="33"/>
      <c r="G23" s="33"/>
      <c r="H23" s="196"/>
      <c r="I23" s="126"/>
      <c r="J23" s="33"/>
      <c r="K23" s="33"/>
      <c r="L23" s="33"/>
      <c r="M23" s="125"/>
      <c r="N23" s="40"/>
      <c r="O23" s="33"/>
      <c r="P23" s="41"/>
      <c r="Q23" s="126"/>
      <c r="R23" s="33"/>
      <c r="S23" s="125"/>
      <c r="T23" s="40"/>
      <c r="U23" s="33"/>
      <c r="V23" s="41"/>
      <c r="X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17.45" customHeight="1">
      <c r="A24" s="33">
        <v>12</v>
      </c>
      <c r="B24" s="153" t="s">
        <v>45</v>
      </c>
      <c r="C24" s="170">
        <v>2</v>
      </c>
      <c r="D24" s="192" t="s">
        <v>36</v>
      </c>
      <c r="E24" s="21">
        <f t="shared" si="4"/>
        <v>15</v>
      </c>
      <c r="F24" s="34">
        <v>6</v>
      </c>
      <c r="G24" s="21">
        <v>9</v>
      </c>
      <c r="H24" s="193"/>
      <c r="I24" s="123"/>
      <c r="J24" s="34">
        <v>9</v>
      </c>
      <c r="K24" s="34"/>
      <c r="L24" s="34"/>
      <c r="M24" s="122"/>
      <c r="N24" s="35">
        <v>6</v>
      </c>
      <c r="O24" s="34">
        <v>9</v>
      </c>
      <c r="P24" s="36">
        <v>2</v>
      </c>
      <c r="Q24" s="123"/>
      <c r="R24" s="34"/>
      <c r="S24" s="122"/>
      <c r="T24" s="35"/>
      <c r="U24" s="34"/>
      <c r="V24" s="36"/>
    </row>
    <row r="25" spans="1:58" ht="17.45" customHeight="1">
      <c r="A25" s="33">
        <v>13</v>
      </c>
      <c r="B25" s="153" t="s">
        <v>46</v>
      </c>
      <c r="C25" s="170">
        <v>2</v>
      </c>
      <c r="D25" s="192" t="s">
        <v>30</v>
      </c>
      <c r="E25" s="21">
        <f>SUM(F25:G25)</f>
        <v>15</v>
      </c>
      <c r="F25" s="34">
        <v>6</v>
      </c>
      <c r="G25" s="21">
        <v>9</v>
      </c>
      <c r="H25" s="193"/>
      <c r="I25" s="123"/>
      <c r="J25" s="34">
        <v>9</v>
      </c>
      <c r="K25" s="34"/>
      <c r="L25" s="34"/>
      <c r="M25" s="122"/>
      <c r="N25" s="35"/>
      <c r="O25" s="34"/>
      <c r="P25" s="36"/>
      <c r="Q25" s="35">
        <v>6</v>
      </c>
      <c r="R25" s="34">
        <v>9</v>
      </c>
      <c r="S25" s="36">
        <v>2</v>
      </c>
      <c r="T25" s="35"/>
      <c r="U25" s="34"/>
      <c r="V25" s="36"/>
    </row>
    <row r="26" spans="1:58" ht="17.45" customHeight="1">
      <c r="A26" s="33">
        <v>14</v>
      </c>
      <c r="B26" s="153" t="s">
        <v>47</v>
      </c>
      <c r="C26" s="170">
        <v>2</v>
      </c>
      <c r="D26" s="192" t="s">
        <v>30</v>
      </c>
      <c r="E26" s="21">
        <f>SUM(F26:G26)</f>
        <v>15</v>
      </c>
      <c r="F26" s="34">
        <v>6</v>
      </c>
      <c r="G26" s="21">
        <v>9</v>
      </c>
      <c r="H26" s="193"/>
      <c r="I26" s="123"/>
      <c r="J26" s="34">
        <v>9</v>
      </c>
      <c r="K26" s="34"/>
      <c r="L26" s="34"/>
      <c r="M26" s="122"/>
      <c r="N26" s="35">
        <v>6</v>
      </c>
      <c r="O26" s="34">
        <v>9</v>
      </c>
      <c r="P26" s="36">
        <v>2</v>
      </c>
      <c r="Q26" s="123"/>
      <c r="R26" s="34"/>
      <c r="S26" s="122"/>
      <c r="T26" s="35"/>
      <c r="U26" s="34"/>
      <c r="V26" s="36"/>
    </row>
    <row r="27" spans="1:58" ht="17.45" customHeight="1">
      <c r="A27" s="33">
        <v>15</v>
      </c>
      <c r="B27" s="153" t="s">
        <v>48</v>
      </c>
      <c r="C27" s="170">
        <v>2</v>
      </c>
      <c r="D27" s="192" t="s">
        <v>36</v>
      </c>
      <c r="E27" s="21">
        <f t="shared" si="4"/>
        <v>15</v>
      </c>
      <c r="F27" s="34">
        <v>6</v>
      </c>
      <c r="G27" s="21">
        <v>9</v>
      </c>
      <c r="H27" s="193"/>
      <c r="I27" s="123"/>
      <c r="J27" s="34">
        <v>9</v>
      </c>
      <c r="K27" s="34"/>
      <c r="L27" s="34"/>
      <c r="M27" s="193"/>
      <c r="N27" s="123"/>
      <c r="O27" s="34"/>
      <c r="P27" s="36"/>
      <c r="Q27" s="123">
        <v>6</v>
      </c>
      <c r="R27" s="34">
        <v>9</v>
      </c>
      <c r="S27" s="122">
        <v>2</v>
      </c>
      <c r="T27" s="35"/>
      <c r="U27" s="34"/>
      <c r="V27" s="36"/>
      <c r="W27" s="4"/>
    </row>
    <row r="28" spans="1:58" ht="17.45" customHeight="1">
      <c r="A28" s="33">
        <v>16</v>
      </c>
      <c r="B28" s="157" t="s">
        <v>49</v>
      </c>
      <c r="C28" s="173">
        <v>2</v>
      </c>
      <c r="D28" s="199" t="s">
        <v>30</v>
      </c>
      <c r="E28" s="21">
        <f t="shared" si="4"/>
        <v>20</v>
      </c>
      <c r="F28" s="45">
        <v>6</v>
      </c>
      <c r="G28" s="129">
        <f>SUM(H28:M28)</f>
        <v>14</v>
      </c>
      <c r="H28" s="200"/>
      <c r="I28" s="131"/>
      <c r="J28" s="45">
        <v>9</v>
      </c>
      <c r="K28" s="45">
        <v>5</v>
      </c>
      <c r="L28" s="45"/>
      <c r="M28" s="200"/>
      <c r="N28" s="131">
        <v>6</v>
      </c>
      <c r="O28" s="45">
        <v>14</v>
      </c>
      <c r="P28" s="200">
        <v>2</v>
      </c>
      <c r="Q28" s="131"/>
      <c r="R28" s="45"/>
      <c r="S28" s="130"/>
      <c r="T28" s="46"/>
      <c r="U28" s="45"/>
      <c r="V28" s="47"/>
    </row>
    <row r="29" spans="1:58" ht="17.45" customHeight="1">
      <c r="A29" s="33">
        <v>17</v>
      </c>
      <c r="B29" s="158" t="s">
        <v>50</v>
      </c>
      <c r="C29" s="170">
        <v>2</v>
      </c>
      <c r="D29" s="192" t="s">
        <v>30</v>
      </c>
      <c r="E29" s="21">
        <f>SUM(F29:G29)</f>
        <v>15</v>
      </c>
      <c r="F29" s="34">
        <v>0</v>
      </c>
      <c r="G29" s="21">
        <v>15</v>
      </c>
      <c r="H29" s="193"/>
      <c r="I29" s="123"/>
      <c r="J29" s="34"/>
      <c r="K29" s="34">
        <v>15</v>
      </c>
      <c r="L29" s="34"/>
      <c r="M29" s="193"/>
      <c r="N29" s="123"/>
      <c r="O29" s="34"/>
      <c r="P29" s="193"/>
      <c r="Q29" s="123"/>
      <c r="R29" s="34"/>
      <c r="S29" s="122"/>
      <c r="T29" s="35">
        <v>0</v>
      </c>
      <c r="U29" s="34">
        <v>15</v>
      </c>
      <c r="V29" s="36">
        <v>2</v>
      </c>
    </row>
    <row r="30" spans="1:58" s="2" customFormat="1" ht="17.45" customHeight="1">
      <c r="A30" s="249" t="s">
        <v>51</v>
      </c>
      <c r="B30" s="250"/>
      <c r="C30" s="171"/>
      <c r="D30" s="195"/>
      <c r="E30" s="33"/>
      <c r="F30" s="33"/>
      <c r="G30" s="33"/>
      <c r="H30" s="196"/>
      <c r="I30" s="126"/>
      <c r="J30" s="33"/>
      <c r="K30" s="33"/>
      <c r="L30" s="33"/>
      <c r="M30" s="125"/>
      <c r="N30" s="40"/>
      <c r="O30" s="33"/>
      <c r="P30" s="41"/>
      <c r="Q30" s="126"/>
      <c r="R30" s="33"/>
      <c r="S30" s="125"/>
      <c r="T30" s="40"/>
      <c r="U30" s="33"/>
      <c r="V30" s="41"/>
      <c r="X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ht="17.45" customHeight="1">
      <c r="A31" s="33">
        <v>18</v>
      </c>
      <c r="B31" s="154" t="s">
        <v>52</v>
      </c>
      <c r="C31" s="170">
        <v>2</v>
      </c>
      <c r="D31" s="192" t="s">
        <v>30</v>
      </c>
      <c r="E31" s="21">
        <f t="shared" si="4"/>
        <v>15</v>
      </c>
      <c r="F31" s="34">
        <v>6</v>
      </c>
      <c r="G31" s="21">
        <v>9</v>
      </c>
      <c r="H31" s="193"/>
      <c r="I31" s="123"/>
      <c r="J31" s="34">
        <v>9</v>
      </c>
      <c r="K31" s="34"/>
      <c r="L31" s="34"/>
      <c r="M31" s="122"/>
      <c r="N31" s="35">
        <v>6</v>
      </c>
      <c r="O31" s="34">
        <v>9</v>
      </c>
      <c r="P31" s="36">
        <v>2</v>
      </c>
      <c r="Q31" s="123"/>
      <c r="R31" s="34"/>
      <c r="S31" s="122"/>
      <c r="T31" s="35"/>
      <c r="U31" s="34"/>
      <c r="V31" s="36"/>
      <c r="W31" s="5"/>
    </row>
    <row r="32" spans="1:58" ht="17.45" customHeight="1">
      <c r="A32" s="33">
        <v>19</v>
      </c>
      <c r="B32" s="154" t="s">
        <v>53</v>
      </c>
      <c r="C32" s="170">
        <v>2</v>
      </c>
      <c r="D32" s="192" t="s">
        <v>36</v>
      </c>
      <c r="E32" s="21">
        <f t="shared" si="4"/>
        <v>15</v>
      </c>
      <c r="F32" s="34">
        <v>6</v>
      </c>
      <c r="G32" s="21">
        <v>9</v>
      </c>
      <c r="H32" s="193"/>
      <c r="I32" s="123"/>
      <c r="J32" s="34">
        <v>9</v>
      </c>
      <c r="K32" s="34"/>
      <c r="L32" s="34"/>
      <c r="M32" s="122"/>
      <c r="N32" s="35"/>
      <c r="O32" s="34"/>
      <c r="P32" s="36"/>
      <c r="Q32" s="35">
        <v>6</v>
      </c>
      <c r="R32" s="34">
        <v>9</v>
      </c>
      <c r="S32" s="122">
        <v>2</v>
      </c>
      <c r="T32" s="35"/>
      <c r="U32" s="34"/>
      <c r="V32" s="36"/>
    </row>
    <row r="33" spans="1:58" ht="17.45" customHeight="1">
      <c r="A33" s="48">
        <v>20</v>
      </c>
      <c r="B33" s="154" t="s">
        <v>54</v>
      </c>
      <c r="C33" s="170">
        <v>2</v>
      </c>
      <c r="D33" s="192" t="s">
        <v>36</v>
      </c>
      <c r="E33" s="21">
        <f>SUM(F33:G33)</f>
        <v>15</v>
      </c>
      <c r="F33" s="34">
        <v>8</v>
      </c>
      <c r="G33" s="21">
        <v>7</v>
      </c>
      <c r="H33" s="193"/>
      <c r="I33" s="123"/>
      <c r="J33" s="34">
        <v>7</v>
      </c>
      <c r="K33" s="34"/>
      <c r="L33" s="34"/>
      <c r="M33" s="193"/>
      <c r="N33" s="217">
        <v>8</v>
      </c>
      <c r="O33" s="218">
        <v>7</v>
      </c>
      <c r="P33" s="219">
        <v>2</v>
      </c>
      <c r="Q33" s="123"/>
      <c r="R33" s="34"/>
      <c r="S33" s="122"/>
      <c r="T33" s="35"/>
      <c r="U33" s="34"/>
      <c r="V33" s="36"/>
    </row>
    <row r="34" spans="1:58" ht="17.45" customHeight="1">
      <c r="A34" s="33">
        <v>21</v>
      </c>
      <c r="B34" s="154" t="s">
        <v>55</v>
      </c>
      <c r="C34" s="170">
        <v>2</v>
      </c>
      <c r="D34" s="192" t="s">
        <v>36</v>
      </c>
      <c r="E34" s="21">
        <f t="shared" si="4"/>
        <v>15</v>
      </c>
      <c r="F34" s="34">
        <v>6</v>
      </c>
      <c r="G34" s="21">
        <v>9</v>
      </c>
      <c r="H34" s="193"/>
      <c r="I34" s="123"/>
      <c r="J34" s="34">
        <v>9</v>
      </c>
      <c r="K34" s="34"/>
      <c r="L34" s="34"/>
      <c r="M34" s="122"/>
      <c r="N34" s="23"/>
      <c r="O34" s="21"/>
      <c r="P34" s="24"/>
      <c r="Q34" s="123"/>
      <c r="R34" s="34"/>
      <c r="S34" s="122"/>
      <c r="T34" s="35">
        <v>6</v>
      </c>
      <c r="U34" s="34">
        <v>9</v>
      </c>
      <c r="V34" s="36">
        <v>2</v>
      </c>
      <c r="W34" s="5"/>
    </row>
    <row r="35" spans="1:58" s="2" customFormat="1" ht="17.45" customHeight="1">
      <c r="A35" s="249" t="s">
        <v>56</v>
      </c>
      <c r="B35" s="250"/>
      <c r="C35" s="171"/>
      <c r="D35" s="195"/>
      <c r="E35" s="33"/>
      <c r="F35" s="33"/>
      <c r="G35" s="33"/>
      <c r="H35" s="196"/>
      <c r="I35" s="126"/>
      <c r="J35" s="33"/>
      <c r="K35" s="33"/>
      <c r="L35" s="33"/>
      <c r="M35" s="125"/>
      <c r="N35" s="40"/>
      <c r="O35" s="33"/>
      <c r="P35" s="41"/>
      <c r="Q35" s="126"/>
      <c r="R35" s="33"/>
      <c r="S35" s="125"/>
      <c r="T35" s="40"/>
      <c r="U35" s="33"/>
      <c r="V35" s="41"/>
      <c r="X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ht="17.45" customHeight="1">
      <c r="A36" s="33">
        <v>22</v>
      </c>
      <c r="B36" s="159" t="s">
        <v>57</v>
      </c>
      <c r="C36" s="170">
        <v>2</v>
      </c>
      <c r="D36" s="192" t="s">
        <v>36</v>
      </c>
      <c r="E36" s="21">
        <f>SUM(F36:G36)</f>
        <v>15</v>
      </c>
      <c r="F36" s="34">
        <v>6</v>
      </c>
      <c r="G36" s="21">
        <v>9</v>
      </c>
      <c r="H36" s="193"/>
      <c r="I36" s="123"/>
      <c r="J36" s="34">
        <v>9</v>
      </c>
      <c r="K36" s="34"/>
      <c r="L36" s="34"/>
      <c r="M36" s="122"/>
      <c r="N36" s="35">
        <v>6</v>
      </c>
      <c r="O36" s="34">
        <v>9</v>
      </c>
      <c r="P36" s="36">
        <v>2</v>
      </c>
      <c r="Q36" s="123"/>
      <c r="R36" s="34"/>
      <c r="S36" s="122"/>
      <c r="T36" s="28"/>
      <c r="U36" s="26"/>
      <c r="V36" s="29"/>
    </row>
    <row r="37" spans="1:58" ht="17.45" customHeight="1">
      <c r="A37" s="25">
        <v>23</v>
      </c>
      <c r="B37" s="160" t="s">
        <v>58</v>
      </c>
      <c r="C37" s="169">
        <v>2</v>
      </c>
      <c r="D37" s="188" t="s">
        <v>30</v>
      </c>
      <c r="E37" s="21">
        <f>SUM(F37:G37)</f>
        <v>15</v>
      </c>
      <c r="F37" s="26">
        <v>6</v>
      </c>
      <c r="G37" s="21">
        <f>SUM(H37:M37)</f>
        <v>9</v>
      </c>
      <c r="H37" s="189"/>
      <c r="I37" s="132"/>
      <c r="J37" s="26">
        <v>9</v>
      </c>
      <c r="K37" s="26"/>
      <c r="L37" s="26"/>
      <c r="M37" s="27"/>
      <c r="N37" s="28">
        <v>6</v>
      </c>
      <c r="O37" s="26">
        <v>9</v>
      </c>
      <c r="P37" s="29">
        <v>2</v>
      </c>
      <c r="Q37" s="132"/>
      <c r="R37" s="26"/>
      <c r="S37" s="27"/>
      <c r="T37" s="35"/>
      <c r="U37" s="34"/>
      <c r="V37" s="36"/>
      <c r="W37" s="4"/>
    </row>
    <row r="38" spans="1:58" ht="17.45" customHeight="1">
      <c r="A38" s="33">
        <v>24</v>
      </c>
      <c r="B38" s="161" t="s">
        <v>59</v>
      </c>
      <c r="C38" s="170">
        <v>2</v>
      </c>
      <c r="D38" s="192" t="s">
        <v>30</v>
      </c>
      <c r="E38" s="21">
        <f>SUM(F38:G38)</f>
        <v>15</v>
      </c>
      <c r="F38" s="33">
        <v>6</v>
      </c>
      <c r="G38" s="21">
        <v>9</v>
      </c>
      <c r="H38" s="196"/>
      <c r="I38" s="126"/>
      <c r="J38" s="33">
        <v>9</v>
      </c>
      <c r="K38" s="33"/>
      <c r="L38" s="33"/>
      <c r="M38" s="125"/>
      <c r="N38" s="35"/>
      <c r="O38" s="34"/>
      <c r="P38" s="36"/>
      <c r="Q38" s="123">
        <v>6</v>
      </c>
      <c r="R38" s="34">
        <v>9</v>
      </c>
      <c r="S38" s="122">
        <v>2</v>
      </c>
      <c r="T38" s="23"/>
      <c r="U38" s="21"/>
      <c r="V38" s="24"/>
    </row>
    <row r="39" spans="1:58" ht="17.45" customHeight="1" thickBot="1">
      <c r="A39" s="49">
        <v>25</v>
      </c>
      <c r="B39" s="159" t="s">
        <v>60</v>
      </c>
      <c r="C39" s="170">
        <v>1</v>
      </c>
      <c r="D39" s="192" t="s">
        <v>30</v>
      </c>
      <c r="E39" s="21">
        <f>SUM(F39:G39)</f>
        <v>15</v>
      </c>
      <c r="F39" s="34">
        <v>6</v>
      </c>
      <c r="G39" s="21">
        <v>9</v>
      </c>
      <c r="H39" s="193"/>
      <c r="I39" s="123"/>
      <c r="J39" s="34"/>
      <c r="K39" s="34">
        <v>9</v>
      </c>
      <c r="L39" s="34"/>
      <c r="M39" s="122"/>
      <c r="N39" s="35"/>
      <c r="O39" s="34"/>
      <c r="P39" s="36"/>
      <c r="Q39" s="123"/>
      <c r="R39" s="34"/>
      <c r="S39" s="122"/>
      <c r="T39" s="30">
        <v>6</v>
      </c>
      <c r="U39" s="31">
        <v>9</v>
      </c>
      <c r="V39" s="50">
        <v>1</v>
      </c>
    </row>
    <row r="40" spans="1:58" ht="17.45" customHeight="1" thickBot="1">
      <c r="A40" s="106"/>
      <c r="B40" s="162" t="s">
        <v>61</v>
      </c>
      <c r="C40" s="174">
        <f>SUM(C13,C9)</f>
        <v>48</v>
      </c>
      <c r="D40" s="201"/>
      <c r="E40" s="107">
        <f>SUM(E13,E9)</f>
        <v>383</v>
      </c>
      <c r="F40" s="107">
        <f t="shared" ref="F40:V40" si="5">SUM(F13,F9)</f>
        <v>134</v>
      </c>
      <c r="G40" s="107">
        <f t="shared" si="5"/>
        <v>249</v>
      </c>
      <c r="H40" s="202">
        <f t="shared" si="5"/>
        <v>0</v>
      </c>
      <c r="I40" s="111">
        <f t="shared" si="5"/>
        <v>12</v>
      </c>
      <c r="J40" s="107">
        <f t="shared" si="5"/>
        <v>178</v>
      </c>
      <c r="K40" s="107">
        <f t="shared" si="5"/>
        <v>38</v>
      </c>
      <c r="L40" s="107">
        <f t="shared" si="5"/>
        <v>0</v>
      </c>
      <c r="M40" s="108">
        <f t="shared" si="5"/>
        <v>21</v>
      </c>
      <c r="N40" s="109">
        <f t="shared" si="5"/>
        <v>56</v>
      </c>
      <c r="O40" s="107">
        <f t="shared" si="5"/>
        <v>114</v>
      </c>
      <c r="P40" s="110">
        <f t="shared" si="5"/>
        <v>23</v>
      </c>
      <c r="Q40" s="111">
        <f t="shared" si="5"/>
        <v>42</v>
      </c>
      <c r="R40" s="107">
        <f t="shared" si="5"/>
        <v>84</v>
      </c>
      <c r="S40" s="108">
        <f t="shared" si="5"/>
        <v>14</v>
      </c>
      <c r="T40" s="112">
        <f t="shared" si="5"/>
        <v>36</v>
      </c>
      <c r="U40" s="113">
        <f t="shared" si="5"/>
        <v>51</v>
      </c>
      <c r="V40" s="114">
        <f t="shared" si="5"/>
        <v>11</v>
      </c>
    </row>
    <row r="41" spans="1:58" s="2" customFormat="1" ht="17.45" customHeight="1" thickBot="1">
      <c r="A41" s="251" t="s">
        <v>62</v>
      </c>
      <c r="B41" s="252"/>
      <c r="C41" s="175">
        <f>SUM(C42:C44)</f>
        <v>20</v>
      </c>
      <c r="D41" s="203" t="s">
        <v>30</v>
      </c>
      <c r="E41" s="19">
        <f>SUM(E42:E44)</f>
        <v>150</v>
      </c>
      <c r="F41" s="19">
        <f>SUM(F42:F44)</f>
        <v>60</v>
      </c>
      <c r="G41" s="19">
        <f>SUM(G42:G44)</f>
        <v>90</v>
      </c>
      <c r="H41" s="204" t="s">
        <v>28</v>
      </c>
      <c r="I41" s="19">
        <f>SUM(I42:I44)</f>
        <v>39</v>
      </c>
      <c r="J41" s="19">
        <f>SUM(J42:J44)</f>
        <v>51</v>
      </c>
      <c r="K41" s="19" t="s">
        <v>28</v>
      </c>
      <c r="L41" s="19" t="s">
        <v>28</v>
      </c>
      <c r="M41" s="51" t="s">
        <v>28</v>
      </c>
      <c r="N41" s="15">
        <v>18</v>
      </c>
      <c r="O41" s="15">
        <v>27</v>
      </c>
      <c r="P41" s="52">
        <v>6</v>
      </c>
      <c r="Q41" s="15">
        <v>24</v>
      </c>
      <c r="R41" s="15">
        <v>36</v>
      </c>
      <c r="S41" s="9">
        <v>8</v>
      </c>
      <c r="T41" s="8">
        <v>18</v>
      </c>
      <c r="U41" s="15">
        <v>27</v>
      </c>
      <c r="V41" s="52">
        <v>6</v>
      </c>
      <c r="X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s="2" customFormat="1" ht="17.45" customHeight="1">
      <c r="A42" s="53"/>
      <c r="B42" s="163" t="s">
        <v>63</v>
      </c>
      <c r="C42" s="176">
        <v>6</v>
      </c>
      <c r="D42" s="205"/>
      <c r="E42" s="133">
        <v>45</v>
      </c>
      <c r="F42" s="133">
        <v>18</v>
      </c>
      <c r="G42" s="133">
        <v>27</v>
      </c>
      <c r="H42" s="206"/>
      <c r="I42" s="140">
        <v>18</v>
      </c>
      <c r="J42" s="140">
        <v>9</v>
      </c>
      <c r="K42" s="134"/>
      <c r="L42" s="134"/>
      <c r="M42" s="135"/>
      <c r="N42" s="136">
        <v>18</v>
      </c>
      <c r="O42" s="137">
        <v>27</v>
      </c>
      <c r="P42" s="138">
        <v>6</v>
      </c>
      <c r="Q42" s="54"/>
      <c r="R42" s="55"/>
      <c r="S42" s="139"/>
      <c r="T42" s="54"/>
      <c r="U42" s="55"/>
      <c r="V42" s="56"/>
      <c r="X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s="2" customFormat="1" ht="17.45" customHeight="1">
      <c r="A43" s="14"/>
      <c r="B43" s="164" t="s">
        <v>64</v>
      </c>
      <c r="C43" s="177">
        <v>8</v>
      </c>
      <c r="D43" s="183"/>
      <c r="E43" s="141">
        <v>60</v>
      </c>
      <c r="F43" s="141">
        <v>24</v>
      </c>
      <c r="G43" s="141">
        <v>36</v>
      </c>
      <c r="H43" s="207"/>
      <c r="I43" s="142">
        <v>12</v>
      </c>
      <c r="J43" s="142">
        <v>24</v>
      </c>
      <c r="K43" s="11"/>
      <c r="L43" s="11"/>
      <c r="M43" s="13"/>
      <c r="N43" s="10"/>
      <c r="O43" s="11"/>
      <c r="P43" s="13"/>
      <c r="Q43" s="143">
        <v>24</v>
      </c>
      <c r="R43" s="141">
        <v>36</v>
      </c>
      <c r="S43" s="81">
        <v>8</v>
      </c>
      <c r="T43" s="10"/>
      <c r="U43" s="11"/>
      <c r="V43" s="12"/>
      <c r="X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s="2" customFormat="1" ht="17.45" customHeight="1" thickBot="1">
      <c r="A44" s="57"/>
      <c r="B44" s="165" t="s">
        <v>65</v>
      </c>
      <c r="C44" s="178">
        <v>6</v>
      </c>
      <c r="D44" s="208"/>
      <c r="E44" s="58">
        <v>45</v>
      </c>
      <c r="F44" s="58">
        <v>18</v>
      </c>
      <c r="G44" s="58">
        <v>27</v>
      </c>
      <c r="H44" s="209"/>
      <c r="I44" s="145">
        <v>9</v>
      </c>
      <c r="J44" s="145">
        <v>18</v>
      </c>
      <c r="K44" s="144"/>
      <c r="L44" s="144"/>
      <c r="M44" s="146"/>
      <c r="N44" s="147"/>
      <c r="O44" s="144"/>
      <c r="P44" s="146"/>
      <c r="Q44" s="147"/>
      <c r="R44" s="144"/>
      <c r="S44" s="146"/>
      <c r="T44" s="59">
        <v>18</v>
      </c>
      <c r="U44" s="58">
        <v>27</v>
      </c>
      <c r="V44" s="60">
        <v>6</v>
      </c>
      <c r="X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17.45" customHeight="1">
      <c r="A45" s="260" t="s">
        <v>66</v>
      </c>
      <c r="B45" s="261"/>
      <c r="C45" s="179">
        <v>6</v>
      </c>
      <c r="D45" s="210" t="s">
        <v>30</v>
      </c>
      <c r="E45" s="61" t="s">
        <v>28</v>
      </c>
      <c r="F45" s="61" t="s">
        <v>28</v>
      </c>
      <c r="G45" s="61" t="s">
        <v>28</v>
      </c>
      <c r="H45" s="211" t="s">
        <v>28</v>
      </c>
      <c r="I45" s="61" t="s">
        <v>28</v>
      </c>
      <c r="J45" s="61" t="s">
        <v>28</v>
      </c>
      <c r="K45" s="61" t="s">
        <v>28</v>
      </c>
      <c r="L45" s="61" t="s">
        <v>28</v>
      </c>
      <c r="M45" s="148" t="s">
        <v>28</v>
      </c>
      <c r="N45" s="62" t="s">
        <v>28</v>
      </c>
      <c r="O45" s="61" t="s">
        <v>28</v>
      </c>
      <c r="P45" s="148" t="s">
        <v>28</v>
      </c>
      <c r="Q45" s="62" t="s">
        <v>28</v>
      </c>
      <c r="R45" s="61" t="s">
        <v>28</v>
      </c>
      <c r="S45" s="148">
        <v>6</v>
      </c>
      <c r="T45" s="62" t="s">
        <v>28</v>
      </c>
      <c r="U45" s="61" t="s">
        <v>28</v>
      </c>
      <c r="V45" s="63" t="s">
        <v>28</v>
      </c>
    </row>
    <row r="46" spans="1:58" ht="17.45" customHeight="1">
      <c r="A46" s="262" t="s">
        <v>67</v>
      </c>
      <c r="B46" s="263"/>
      <c r="C46" s="179">
        <v>1</v>
      </c>
      <c r="D46" s="210" t="s">
        <v>30</v>
      </c>
      <c r="E46" s="61">
        <v>9</v>
      </c>
      <c r="F46" s="61">
        <v>0</v>
      </c>
      <c r="G46" s="61">
        <v>9</v>
      </c>
      <c r="H46" s="211">
        <v>9</v>
      </c>
      <c r="I46" s="61" t="s">
        <v>28</v>
      </c>
      <c r="J46" s="61" t="s">
        <v>28</v>
      </c>
      <c r="K46" s="61" t="s">
        <v>28</v>
      </c>
      <c r="L46" s="61" t="s">
        <v>28</v>
      </c>
      <c r="M46" s="148" t="s">
        <v>28</v>
      </c>
      <c r="N46" s="62">
        <v>0</v>
      </c>
      <c r="O46" s="61">
        <v>9</v>
      </c>
      <c r="P46" s="148">
        <v>1</v>
      </c>
      <c r="Q46" s="62" t="s">
        <v>28</v>
      </c>
      <c r="R46" s="61" t="s">
        <v>28</v>
      </c>
      <c r="S46" s="148" t="s">
        <v>28</v>
      </c>
      <c r="T46" s="62" t="s">
        <v>28</v>
      </c>
      <c r="U46" s="61" t="s">
        <v>28</v>
      </c>
      <c r="V46" s="63" t="s">
        <v>28</v>
      </c>
    </row>
    <row r="47" spans="1:58" ht="17.45" customHeight="1">
      <c r="A47" s="262" t="s">
        <v>68</v>
      </c>
      <c r="B47" s="263"/>
      <c r="C47" s="179">
        <v>6</v>
      </c>
      <c r="D47" s="210" t="s">
        <v>30</v>
      </c>
      <c r="E47" s="61">
        <v>36</v>
      </c>
      <c r="F47" s="61">
        <v>0</v>
      </c>
      <c r="G47" s="61">
        <v>36</v>
      </c>
      <c r="H47" s="211">
        <v>36</v>
      </c>
      <c r="I47" s="61" t="s">
        <v>28</v>
      </c>
      <c r="J47" s="61" t="s">
        <v>28</v>
      </c>
      <c r="K47" s="61" t="s">
        <v>28</v>
      </c>
      <c r="L47" s="61" t="s">
        <v>28</v>
      </c>
      <c r="M47" s="148" t="s">
        <v>28</v>
      </c>
      <c r="N47" s="62" t="s">
        <v>28</v>
      </c>
      <c r="O47" s="61" t="s">
        <v>28</v>
      </c>
      <c r="P47" s="148" t="s">
        <v>28</v>
      </c>
      <c r="Q47" s="62">
        <v>0</v>
      </c>
      <c r="R47" s="61">
        <v>18</v>
      </c>
      <c r="S47" s="148">
        <v>2</v>
      </c>
      <c r="T47" s="62">
        <v>0</v>
      </c>
      <c r="U47" s="61">
        <v>18</v>
      </c>
      <c r="V47" s="63">
        <v>4</v>
      </c>
    </row>
    <row r="48" spans="1:58" ht="17.45" customHeight="1">
      <c r="A48" s="262" t="s">
        <v>69</v>
      </c>
      <c r="B48" s="263"/>
      <c r="C48" s="179">
        <v>7</v>
      </c>
      <c r="D48" s="210" t="s">
        <v>30</v>
      </c>
      <c r="E48" s="61" t="s">
        <v>28</v>
      </c>
      <c r="F48" s="61" t="s">
        <v>28</v>
      </c>
      <c r="G48" s="61" t="s">
        <v>28</v>
      </c>
      <c r="H48" s="211" t="s">
        <v>28</v>
      </c>
      <c r="I48" s="61" t="s">
        <v>28</v>
      </c>
      <c r="J48" s="61" t="s">
        <v>28</v>
      </c>
      <c r="K48" s="61" t="s">
        <v>28</v>
      </c>
      <c r="L48" s="61" t="s">
        <v>28</v>
      </c>
      <c r="M48" s="148" t="s">
        <v>28</v>
      </c>
      <c r="N48" s="62" t="s">
        <v>28</v>
      </c>
      <c r="O48" s="61" t="s">
        <v>28</v>
      </c>
      <c r="P48" s="148" t="s">
        <v>28</v>
      </c>
      <c r="Q48" s="62" t="s">
        <v>28</v>
      </c>
      <c r="R48" s="61" t="s">
        <v>28</v>
      </c>
      <c r="S48" s="148" t="s">
        <v>28</v>
      </c>
      <c r="T48" s="62" t="s">
        <v>28</v>
      </c>
      <c r="U48" s="61" t="s">
        <v>28</v>
      </c>
      <c r="V48" s="63">
        <v>7</v>
      </c>
    </row>
    <row r="49" spans="1:22" ht="17.45" customHeight="1" thickBot="1">
      <c r="A49" s="264" t="s">
        <v>70</v>
      </c>
      <c r="B49" s="265"/>
      <c r="C49" s="180">
        <v>2</v>
      </c>
      <c r="D49" s="212" t="s">
        <v>36</v>
      </c>
      <c r="E49" s="64" t="s">
        <v>28</v>
      </c>
      <c r="F49" s="64" t="s">
        <v>28</v>
      </c>
      <c r="G49" s="64" t="s">
        <v>28</v>
      </c>
      <c r="H49" s="213" t="s">
        <v>28</v>
      </c>
      <c r="I49" s="64" t="s">
        <v>28</v>
      </c>
      <c r="J49" s="64" t="s">
        <v>28</v>
      </c>
      <c r="K49" s="64" t="s">
        <v>28</v>
      </c>
      <c r="L49" s="64" t="s">
        <v>28</v>
      </c>
      <c r="M49" s="149" t="s">
        <v>28</v>
      </c>
      <c r="N49" s="65" t="s">
        <v>28</v>
      </c>
      <c r="O49" s="64" t="s">
        <v>28</v>
      </c>
      <c r="P49" s="149" t="s">
        <v>28</v>
      </c>
      <c r="Q49" s="65" t="s">
        <v>28</v>
      </c>
      <c r="R49" s="64" t="s">
        <v>28</v>
      </c>
      <c r="S49" s="149" t="s">
        <v>28</v>
      </c>
      <c r="T49" s="65" t="s">
        <v>28</v>
      </c>
      <c r="U49" s="64" t="s">
        <v>28</v>
      </c>
      <c r="V49" s="66">
        <v>2</v>
      </c>
    </row>
    <row r="50" spans="1:22" ht="17.45" customHeight="1" thickBot="1">
      <c r="A50" s="266" t="s">
        <v>71</v>
      </c>
      <c r="B50" s="267"/>
      <c r="C50" s="181">
        <f>SUM(C40,C41,C45:C49)</f>
        <v>90</v>
      </c>
      <c r="D50" s="214" t="s">
        <v>28</v>
      </c>
      <c r="E50" s="115">
        <f>SUM(E40:E41,E46,E47)</f>
        <v>578</v>
      </c>
      <c r="F50" s="115">
        <f>SUM(F40:F41,F46,F47)</f>
        <v>194</v>
      </c>
      <c r="G50" s="115">
        <f>SUM(G40:G41,G46,G47)</f>
        <v>384</v>
      </c>
      <c r="H50" s="121">
        <f>SUM(H40:H41,H46,H47)</f>
        <v>45</v>
      </c>
      <c r="I50" s="115">
        <f t="shared" ref="I50:M50" si="6">SUM(I40:I41,I46,I47)</f>
        <v>51</v>
      </c>
      <c r="J50" s="115">
        <f>SUM(J40:J41,J46,J47)</f>
        <v>229</v>
      </c>
      <c r="K50" s="115">
        <f t="shared" si="6"/>
        <v>38</v>
      </c>
      <c r="L50" s="115">
        <f t="shared" si="6"/>
        <v>0</v>
      </c>
      <c r="M50" s="116">
        <f t="shared" si="6"/>
        <v>21</v>
      </c>
      <c r="N50" s="117">
        <f>SUM(N40:N41,N45:N49)</f>
        <v>74</v>
      </c>
      <c r="O50" s="118">
        <f t="shared" ref="O50:V50" si="7">SUM(O40:O41,O45:O49)</f>
        <v>150</v>
      </c>
      <c r="P50" s="119">
        <f t="shared" si="7"/>
        <v>30</v>
      </c>
      <c r="Q50" s="117">
        <f t="shared" si="7"/>
        <v>66</v>
      </c>
      <c r="R50" s="118">
        <f t="shared" si="7"/>
        <v>138</v>
      </c>
      <c r="S50" s="119">
        <f t="shared" si="7"/>
        <v>30</v>
      </c>
      <c r="T50" s="117">
        <f t="shared" si="7"/>
        <v>54</v>
      </c>
      <c r="U50" s="118">
        <f t="shared" si="7"/>
        <v>96</v>
      </c>
      <c r="V50" s="120">
        <f t="shared" si="7"/>
        <v>30</v>
      </c>
    </row>
    <row r="51" spans="1:22" ht="17.45" customHeight="1">
      <c r="A51" s="67"/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</row>
    <row r="52" spans="1:22" ht="15" customHeight="1">
      <c r="K52" s="253"/>
      <c r="L52" s="253"/>
      <c r="M52" s="253"/>
      <c r="N52" s="69"/>
      <c r="O52" s="69"/>
      <c r="P52" s="69"/>
      <c r="Q52" s="69"/>
      <c r="R52" s="69"/>
      <c r="S52" s="69"/>
      <c r="T52" s="69"/>
      <c r="U52" s="69"/>
      <c r="V52" s="69"/>
    </row>
    <row r="53" spans="1:22" ht="15.75" customHeight="1">
      <c r="E53" s="70"/>
      <c r="K53" s="253"/>
      <c r="L53" s="253"/>
      <c r="M53" s="253"/>
      <c r="N53" s="69"/>
      <c r="O53" s="69"/>
      <c r="P53" s="69"/>
      <c r="Q53" s="69"/>
      <c r="R53" s="69"/>
      <c r="S53" s="69"/>
      <c r="T53" s="69"/>
      <c r="U53" s="69"/>
      <c r="V53" s="69"/>
    </row>
    <row r="54" spans="1:22" ht="17.25">
      <c r="B54" s="71"/>
      <c r="C54" s="72"/>
      <c r="D54" s="73"/>
      <c r="E54" s="74"/>
    </row>
    <row r="55" spans="1:22" ht="17.45" customHeight="1">
      <c r="B55" s="75"/>
      <c r="C55" s="76"/>
      <c r="D55" s="77"/>
      <c r="E55" s="74"/>
    </row>
    <row r="56" spans="1:22" ht="17.25">
      <c r="B56" s="75"/>
      <c r="C56" s="76"/>
      <c r="D56" s="73"/>
      <c r="E56" s="74"/>
    </row>
    <row r="57" spans="1:22" ht="17.25">
      <c r="B57" s="71"/>
      <c r="C57" s="72"/>
      <c r="D57" s="73"/>
      <c r="E57" s="74"/>
    </row>
    <row r="58" spans="1:22" ht="18.75">
      <c r="B58" s="78"/>
      <c r="C58" s="78"/>
      <c r="D58" s="73"/>
      <c r="E58" s="79"/>
    </row>
    <row r="60" spans="1:22" ht="14.45" customHeight="1"/>
    <row r="61" spans="1:22" ht="17.25">
      <c r="A61" s="80"/>
      <c r="B61" s="80"/>
    </row>
    <row r="62" spans="1:22" ht="17.25">
      <c r="A62" s="244"/>
      <c r="B62" s="244"/>
    </row>
    <row r="63" spans="1:22" ht="17.25">
      <c r="A63" s="244"/>
      <c r="B63" s="244"/>
    </row>
    <row r="64" spans="1:22" ht="17.25">
      <c r="A64" s="81"/>
      <c r="B64" s="82"/>
    </row>
    <row r="65" spans="1:2" ht="17.25">
      <c r="A65" s="81"/>
      <c r="B65" s="82"/>
    </row>
    <row r="66" spans="1:2" ht="17.25">
      <c r="A66" s="81"/>
      <c r="B66" s="82"/>
    </row>
    <row r="67" spans="1:2" ht="17.25">
      <c r="A67" s="81"/>
      <c r="B67" s="82"/>
    </row>
    <row r="68" spans="1:2" ht="17.25">
      <c r="A68" s="83"/>
      <c r="B68" s="82"/>
    </row>
    <row r="69" spans="1:2" ht="17.25">
      <c r="A69" s="244"/>
      <c r="B69" s="244"/>
    </row>
    <row r="70" spans="1:2" ht="17.25">
      <c r="A70" s="81"/>
      <c r="B70" s="82"/>
    </row>
    <row r="71" spans="1:2" ht="17.25">
      <c r="A71" s="81"/>
      <c r="B71" s="82"/>
    </row>
    <row r="72" spans="1:2" ht="17.25">
      <c r="A72" s="81"/>
      <c r="B72" s="82"/>
    </row>
    <row r="73" spans="1:2" ht="17.25">
      <c r="A73" s="81"/>
      <c r="B73" s="82"/>
    </row>
    <row r="74" spans="1:2" ht="17.25">
      <c r="A74" s="81"/>
      <c r="B74" s="82"/>
    </row>
    <row r="75" spans="1:2" ht="17.25">
      <c r="A75" s="81"/>
      <c r="B75" s="82"/>
    </row>
    <row r="76" spans="1:2" ht="17.25">
      <c r="A76" s="81"/>
      <c r="B76" s="82"/>
    </row>
    <row r="77" spans="1:2" ht="17.25">
      <c r="A77" s="81"/>
      <c r="B77" s="82"/>
    </row>
    <row r="78" spans="1:2" ht="17.25">
      <c r="A78" s="81"/>
      <c r="B78" s="82"/>
    </row>
    <row r="79" spans="1:2" ht="17.25">
      <c r="A79" s="244"/>
      <c r="B79" s="244"/>
    </row>
    <row r="80" spans="1:2" ht="17.25">
      <c r="A80" s="81"/>
      <c r="B80" s="82"/>
    </row>
    <row r="81" spans="1:2" ht="17.25">
      <c r="A81" s="81"/>
      <c r="B81" s="82"/>
    </row>
    <row r="82" spans="1:2" ht="17.25">
      <c r="A82" s="81"/>
      <c r="B82" s="82"/>
    </row>
    <row r="83" spans="1:2" ht="17.25">
      <c r="A83" s="81"/>
      <c r="B83" s="82"/>
    </row>
    <row r="84" spans="1:2" ht="17.25">
      <c r="A84" s="81"/>
      <c r="B84" s="82"/>
    </row>
    <row r="85" spans="1:2" ht="17.25">
      <c r="A85" s="81"/>
      <c r="B85" s="82"/>
    </row>
  </sheetData>
  <mergeCells count="32">
    <mergeCell ref="K52:M52"/>
    <mergeCell ref="K53:M53"/>
    <mergeCell ref="A62:B62"/>
    <mergeCell ref="A63:B63"/>
    <mergeCell ref="A69:B69"/>
    <mergeCell ref="A79:B79"/>
    <mergeCell ref="A50:B50"/>
    <mergeCell ref="A49:B49"/>
    <mergeCell ref="A9:B9"/>
    <mergeCell ref="A13:B13"/>
    <mergeCell ref="A17:B17"/>
    <mergeCell ref="A23:B23"/>
    <mergeCell ref="A30:B30"/>
    <mergeCell ref="A35:B35"/>
    <mergeCell ref="A41:B41"/>
    <mergeCell ref="A45:B45"/>
    <mergeCell ref="A46:B46"/>
    <mergeCell ref="A47:B47"/>
    <mergeCell ref="A48:B48"/>
    <mergeCell ref="I5:M6"/>
    <mergeCell ref="N5:V5"/>
    <mergeCell ref="N6:P6"/>
    <mergeCell ref="Q6:S6"/>
    <mergeCell ref="D5:D7"/>
    <mergeCell ref="E5:E7"/>
    <mergeCell ref="F5:F7"/>
    <mergeCell ref="G5:G7"/>
    <mergeCell ref="H5:H7"/>
    <mergeCell ref="T6:V6"/>
    <mergeCell ref="A5:A7"/>
    <mergeCell ref="B5:B7"/>
    <mergeCell ref="C5:C7"/>
  </mergeCells>
  <dataValidations count="1">
    <dataValidation allowBlank="1" sqref="N5:XFD11 Q28:X29 B29:X29 A28:M29 Y45:XFD1048576 A12:X27 Z12:XFD44 A1:M11 N2:N4 N1:XFD1 P2:XFD4 A30:X1048576 N28:P28" xr:uid="{00000000-0002-0000-0000-000000000000}"/>
  </dataValidations>
  <pageMargins left="0.25" right="0.25" top="0.75" bottom="0.75" header="0.3" footer="0.3"/>
  <pageSetup paperSize="8" scale="54" orientation="landscape" r:id="rId1"/>
  <ignoredErrors>
    <ignoredError sqref="C41 G23 C50 G28 G30 G35 G37" formulaRange="1"/>
    <ignoredError sqref="G13 E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 hab.inż Grzebelus Ewa prof.UR</dc:creator>
  <cp:keywords/>
  <dc:description/>
  <cp:lastModifiedBy>dr inż. Małgorzata Gaborska</cp:lastModifiedBy>
  <cp:revision/>
  <dcterms:created xsi:type="dcterms:W3CDTF">2022-07-12T10:56:15Z</dcterms:created>
  <dcterms:modified xsi:type="dcterms:W3CDTF">2023-12-14T11:02:44Z</dcterms:modified>
  <cp:category/>
  <cp:contentStatus/>
</cp:coreProperties>
</file>