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7795" windowHeight="11760"/>
  </bookViews>
  <sheets>
    <sheet name="I niestacjonarny" sheetId="1" r:id="rId1"/>
  </sheets>
  <calcPr calcId="145621"/>
</workbook>
</file>

<file path=xl/calcChain.xml><?xml version="1.0" encoding="utf-8"?>
<calcChain xmlns="http://schemas.openxmlformats.org/spreadsheetml/2006/main">
  <c r="C29" i="1" l="1"/>
  <c r="C28" i="1" s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15" i="1"/>
  <c r="C56" i="1"/>
  <c r="C58" i="1"/>
  <c r="C59" i="1"/>
  <c r="C60" i="1"/>
  <c r="C61" i="1"/>
  <c r="C62" i="1"/>
  <c r="C63" i="1"/>
  <c r="C57" i="1"/>
  <c r="E61" i="1"/>
  <c r="E62" i="1"/>
  <c r="E63" i="1"/>
  <c r="E40" i="1" l="1"/>
  <c r="E15" i="1"/>
  <c r="E20" i="1" l="1"/>
  <c r="AH63" i="1" l="1"/>
  <c r="AH62" i="1"/>
  <c r="AH61" i="1"/>
  <c r="AH60" i="1"/>
  <c r="E60" i="1"/>
  <c r="AH59" i="1"/>
  <c r="E59" i="1"/>
  <c r="AH58" i="1"/>
  <c r="E58" i="1"/>
  <c r="AH57" i="1"/>
  <c r="E57" i="1"/>
  <c r="AG56" i="1"/>
  <c r="AF56" i="1"/>
  <c r="AD56" i="1"/>
  <c r="AC56" i="1"/>
  <c r="AB56" i="1"/>
  <c r="AA56" i="1"/>
  <c r="Y56" i="1"/>
  <c r="X56" i="1"/>
  <c r="W56" i="1"/>
  <c r="V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D56" i="1"/>
  <c r="AH54" i="1"/>
  <c r="E54" i="1"/>
  <c r="C54" i="1" s="1"/>
  <c r="AH53" i="1"/>
  <c r="E53" i="1"/>
  <c r="AH52" i="1"/>
  <c r="E52" i="1"/>
  <c r="AH51" i="1"/>
  <c r="E51" i="1"/>
  <c r="AH50" i="1"/>
  <c r="E50" i="1"/>
  <c r="AH49" i="1"/>
  <c r="E49" i="1"/>
  <c r="AH48" i="1"/>
  <c r="E48" i="1"/>
  <c r="AH47" i="1"/>
  <c r="E47" i="1"/>
  <c r="AH46" i="1"/>
  <c r="E46" i="1"/>
  <c r="AH45" i="1"/>
  <c r="E45" i="1"/>
  <c r="AH44" i="1"/>
  <c r="E44" i="1"/>
  <c r="AH43" i="1"/>
  <c r="E43" i="1"/>
  <c r="AH42" i="1"/>
  <c r="E42" i="1"/>
  <c r="AH41" i="1"/>
  <c r="E41" i="1"/>
  <c r="AH40" i="1"/>
  <c r="AH39" i="1"/>
  <c r="E39" i="1"/>
  <c r="AH38" i="1"/>
  <c r="E38" i="1"/>
  <c r="AH37" i="1"/>
  <c r="E37" i="1"/>
  <c r="AH36" i="1"/>
  <c r="E36" i="1"/>
  <c r="AH35" i="1"/>
  <c r="E35" i="1"/>
  <c r="AH34" i="1"/>
  <c r="E34" i="1"/>
  <c r="AH33" i="1"/>
  <c r="E33" i="1"/>
  <c r="AH32" i="1"/>
  <c r="E32" i="1"/>
  <c r="AH31" i="1"/>
  <c r="E31" i="1"/>
  <c r="AH30" i="1"/>
  <c r="E30" i="1"/>
  <c r="AH29" i="1"/>
  <c r="E29" i="1"/>
  <c r="AG28" i="1"/>
  <c r="AF28" i="1"/>
  <c r="AE28" i="1"/>
  <c r="AD28" i="1"/>
  <c r="AC28" i="1"/>
  <c r="AB28" i="1"/>
  <c r="AA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D28" i="1"/>
  <c r="AH27" i="1"/>
  <c r="E27" i="1"/>
  <c r="C27" i="1" s="1"/>
  <c r="AH26" i="1"/>
  <c r="E26" i="1"/>
  <c r="C26" i="1" s="1"/>
  <c r="AH25" i="1"/>
  <c r="E25" i="1"/>
  <c r="C25" i="1" s="1"/>
  <c r="AH24" i="1"/>
  <c r="E24" i="1"/>
  <c r="C24" i="1" s="1"/>
  <c r="AH23" i="1"/>
  <c r="E23" i="1"/>
  <c r="C23" i="1" s="1"/>
  <c r="E22" i="1"/>
  <c r="C22" i="1" s="1"/>
  <c r="AH21" i="1"/>
  <c r="E21" i="1"/>
  <c r="C21" i="1" s="1"/>
  <c r="AH20" i="1"/>
  <c r="C20" i="1"/>
  <c r="AH19" i="1"/>
  <c r="E19" i="1"/>
  <c r="C19" i="1" s="1"/>
  <c r="AH18" i="1"/>
  <c r="E18" i="1"/>
  <c r="C18" i="1" s="1"/>
  <c r="AH17" i="1"/>
  <c r="E17" i="1"/>
  <c r="C17" i="1" s="1"/>
  <c r="AH16" i="1"/>
  <c r="E16" i="1"/>
  <c r="AG15" i="1"/>
  <c r="AF15" i="1"/>
  <c r="AE15" i="1"/>
  <c r="AD15" i="1"/>
  <c r="AC15" i="1"/>
  <c r="AB15" i="1"/>
  <c r="AA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D15" i="1"/>
  <c r="AH14" i="1"/>
  <c r="E14" i="1"/>
  <c r="C14" i="1" s="1"/>
  <c r="AH13" i="1"/>
  <c r="E13" i="1"/>
  <c r="AH12" i="1"/>
  <c r="E12" i="1"/>
  <c r="C12" i="1" s="1"/>
  <c r="AH11" i="1"/>
  <c r="C11" i="1"/>
  <c r="AH10" i="1"/>
  <c r="C10" i="1"/>
  <c r="AG9" i="1"/>
  <c r="AF9" i="1"/>
  <c r="AE9" i="1"/>
  <c r="AD9" i="1"/>
  <c r="AC9" i="1"/>
  <c r="AB9" i="1"/>
  <c r="AA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D9" i="1"/>
  <c r="C9" i="1" l="1"/>
  <c r="E56" i="1"/>
  <c r="C16" i="1"/>
  <c r="AH15" i="1"/>
  <c r="AH56" i="1"/>
  <c r="E28" i="1"/>
  <c r="AH9" i="1"/>
  <c r="F55" i="1"/>
  <c r="F69" i="1" s="1"/>
  <c r="J55" i="1"/>
  <c r="J69" i="1" s="1"/>
  <c r="N55" i="1"/>
  <c r="N69" i="1" s="1"/>
  <c r="R55" i="1"/>
  <c r="R69" i="1" s="1"/>
  <c r="V55" i="1"/>
  <c r="V69" i="1" s="1"/>
  <c r="AA55" i="1"/>
  <c r="AA69" i="1" s="1"/>
  <c r="AE55" i="1"/>
  <c r="AE69" i="1" s="1"/>
  <c r="AH28" i="1"/>
  <c r="G55" i="1"/>
  <c r="G69" i="1" s="1"/>
  <c r="K55" i="1"/>
  <c r="K69" i="1" s="1"/>
  <c r="O55" i="1"/>
  <c r="O69" i="1" s="1"/>
  <c r="S55" i="1"/>
  <c r="S69" i="1" s="1"/>
  <c r="W55" i="1"/>
  <c r="W69" i="1" s="1"/>
  <c r="AB55" i="1"/>
  <c r="AB69" i="1" s="1"/>
  <c r="AF55" i="1"/>
  <c r="AF69" i="1" s="1"/>
  <c r="E9" i="1"/>
  <c r="D55" i="1"/>
  <c r="D69" i="1" s="1"/>
  <c r="H55" i="1"/>
  <c r="H69" i="1" s="1"/>
  <c r="L55" i="1"/>
  <c r="L69" i="1" s="1"/>
  <c r="P55" i="1"/>
  <c r="P69" i="1" s="1"/>
  <c r="T55" i="1"/>
  <c r="T69" i="1" s="1"/>
  <c r="X55" i="1"/>
  <c r="X69" i="1" s="1"/>
  <c r="AC55" i="1"/>
  <c r="AC69" i="1" s="1"/>
  <c r="AG55" i="1"/>
  <c r="AG69" i="1" s="1"/>
  <c r="I55" i="1"/>
  <c r="I69" i="1" s="1"/>
  <c r="M55" i="1"/>
  <c r="M69" i="1" s="1"/>
  <c r="Q55" i="1"/>
  <c r="Q69" i="1" s="1"/>
  <c r="U55" i="1"/>
  <c r="U69" i="1" s="1"/>
  <c r="Y55" i="1"/>
  <c r="Y69" i="1" s="1"/>
  <c r="AD55" i="1"/>
  <c r="AD69" i="1" s="1"/>
  <c r="AH55" i="1"/>
  <c r="AH69" i="1" s="1"/>
  <c r="C13" i="1"/>
  <c r="E55" i="1" l="1"/>
  <c r="E69" i="1" s="1"/>
  <c r="C55" i="1"/>
  <c r="C69" i="1" s="1"/>
</calcChain>
</file>

<file path=xl/sharedStrings.xml><?xml version="1.0" encoding="utf-8"?>
<sst xmlns="http://schemas.openxmlformats.org/spreadsheetml/2006/main" count="154" uniqueCount="90">
  <si>
    <t>Wydział Biotechnologii i Ogrodnictwa</t>
  </si>
  <si>
    <t xml:space="preserve">Kierunek Ogrodnictwo </t>
  </si>
  <si>
    <t>Studia kończą się nadaniem tytułu zawodowego inżyniera</t>
  </si>
  <si>
    <t>Lp</t>
  </si>
  <si>
    <t xml:space="preserve"> Nazwa przedmiotu  </t>
  </si>
  <si>
    <t>Σ godzin</t>
  </si>
  <si>
    <t>wykłady</t>
  </si>
  <si>
    <t>Σ ćw. + sem.</t>
  </si>
  <si>
    <t>Seminarium</t>
  </si>
  <si>
    <t>ćwiczenia</t>
  </si>
  <si>
    <t>Liczba godzin w semestrze</t>
  </si>
  <si>
    <t>forma zal.</t>
  </si>
  <si>
    <t>ECTS w semestrze</t>
  </si>
  <si>
    <t>Σ ECTS</t>
  </si>
  <si>
    <t>aud.</t>
  </si>
  <si>
    <t>lab.</t>
  </si>
  <si>
    <t>ter.</t>
  </si>
  <si>
    <t>proj.</t>
  </si>
  <si>
    <t>in.</t>
  </si>
  <si>
    <t>w.</t>
  </si>
  <si>
    <t>ćw.</t>
  </si>
  <si>
    <t>A. Przedmioty kształcenia ogólnego</t>
  </si>
  <si>
    <t>Technologia informacyjna</t>
  </si>
  <si>
    <t>Z</t>
  </si>
  <si>
    <t>Język obcy</t>
  </si>
  <si>
    <t>E</t>
  </si>
  <si>
    <t>Przedmiot humanistyczny do wyboru (2 x 30)</t>
  </si>
  <si>
    <t>Kultura, sztuka i tradycja regionu (HiS)</t>
  </si>
  <si>
    <t>Ochrona własności intelektualnej</t>
  </si>
  <si>
    <t>ZAL</t>
  </si>
  <si>
    <t>B. Przedmioty podstawowe</t>
  </si>
  <si>
    <t>Agrometeorologia</t>
  </si>
  <si>
    <t>Chemia ogólna i nieorganiczna</t>
  </si>
  <si>
    <t>Mikrobiologia rolnicza</t>
  </si>
  <si>
    <t>Geodezja i kartografia</t>
  </si>
  <si>
    <t>Botanika</t>
  </si>
  <si>
    <t>Chemia organiczna z biochemią</t>
  </si>
  <si>
    <t>Genetyka i hodowla roślin</t>
  </si>
  <si>
    <t xml:space="preserve">Gleboznawstwo </t>
  </si>
  <si>
    <t>Fizjologia roślin</t>
  </si>
  <si>
    <t>Ekologia i ochrona środowiska</t>
  </si>
  <si>
    <t>Biostatystyka</t>
  </si>
  <si>
    <t>Biotechnologia roślin</t>
  </si>
  <si>
    <t>C. Przedmioty kierunkowe</t>
  </si>
  <si>
    <t>Praktikum z produkcji ogrodniczej</t>
  </si>
  <si>
    <t xml:space="preserve">Produkty ogrodnicze w racjonalnym żywieniu </t>
  </si>
  <si>
    <t>Formy opodatkowania małych i średnich przedsiębiorstw - abc prowadzenia małej firmy</t>
  </si>
  <si>
    <t>Szkółkarstwo</t>
  </si>
  <si>
    <t xml:space="preserve">Inżynieria produkcji ogrodniczej </t>
  </si>
  <si>
    <t>Uprawa roli i żywienie roślin</t>
  </si>
  <si>
    <t>Fitopatologia i entomologia ogrodnicza</t>
  </si>
  <si>
    <t>Rośliny ozdobne</t>
  </si>
  <si>
    <t>Sadownictwo</t>
  </si>
  <si>
    <t>Warzywnictwo</t>
  </si>
  <si>
    <t>Dendrologia</t>
  </si>
  <si>
    <t>Bezglebowe technologie uprawy roślin</t>
  </si>
  <si>
    <t>Kultury in vitro w ogrodnictwie</t>
  </si>
  <si>
    <t>Nasiennictwo</t>
  </si>
  <si>
    <t>Przechowalnictwo z logistyką</t>
  </si>
  <si>
    <t>Zielarstwo</t>
  </si>
  <si>
    <t>Pielęgnacja terenów zieleni</t>
  </si>
  <si>
    <t xml:space="preserve">Podstawy projektowania ogrodów </t>
  </si>
  <si>
    <t>Podstawy inwentaryzacji i waloryzacji szaty roślinnej</t>
  </si>
  <si>
    <t>Herbologia</t>
  </si>
  <si>
    <t>Ekonomika i organizacja produkcji ogrodniczej</t>
  </si>
  <si>
    <t>Pestycydy i technika ochrony roślin</t>
  </si>
  <si>
    <t xml:space="preserve">Integrowane systemy ochrony roslin </t>
  </si>
  <si>
    <t>Proekologiczna produkcja roślinna</t>
  </si>
  <si>
    <t>Grzyby uprawne</t>
  </si>
  <si>
    <t>Strategie marketingowe w ogrodnictwie</t>
  </si>
  <si>
    <t>Razem (A+B+C)</t>
  </si>
  <si>
    <t>D. Przedmioty do wyboru (17 x 30h; 30% ECTS)</t>
  </si>
  <si>
    <t>Elektywy semestr 1 (1 x30h)</t>
  </si>
  <si>
    <t>Elektywy semestr 2 (2  x30h)</t>
  </si>
  <si>
    <t>Elektywy semestr 3  (2  x30h)</t>
  </si>
  <si>
    <t>Elektywy semestr 4  (2  x30h)</t>
  </si>
  <si>
    <t>Elektywy semestr 5 (4  x30h)</t>
  </si>
  <si>
    <t>Elektywy semestr 6  (3 x30h)</t>
  </si>
  <si>
    <t>Elektywy semestr 7  (3 x30h)</t>
  </si>
  <si>
    <t>E. Praktyka zawodowa (8 tygodni)</t>
  </si>
  <si>
    <t>F. ProSeminarium</t>
  </si>
  <si>
    <t>G. Seminarium dyplomowe</t>
  </si>
  <si>
    <t>H. Praca inżynierska</t>
  </si>
  <si>
    <t>I. Egzamin dyplomowy inżynierski</t>
  </si>
  <si>
    <t xml:space="preserve">Razem </t>
  </si>
  <si>
    <t>Ponadto wszyscy studenci uczestniczą w obowiązkowych zajęciach z zakresu BHP w wymiarze 4 godzin organizowanych na początku pierwsezgo semestru studiów</t>
  </si>
  <si>
    <t>Plan studiów niestacjonarnych pierwszego stopnia obowiązujący od roku akademickiego 2022/2023</t>
  </si>
  <si>
    <t>Senatu Uniwersytetu Rolniczego im. Hugona Kołłątaja w Krakowie</t>
  </si>
  <si>
    <t>z dnia 29.06.2022 r.</t>
  </si>
  <si>
    <t>Uchwała nr 78/2022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</si>
</sst>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</font>
    <font>
      <sz val="20"/>
      <name val="Times New Roman CE"/>
      <charset val="238"/>
    </font>
    <font>
      <sz val="12"/>
      <name val="Times New Roman CE"/>
    </font>
    <font>
      <b/>
      <sz val="16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6"/>
      <name val="Times New Roman CE"/>
      <charset val="238"/>
    </font>
    <font>
      <sz val="13"/>
      <name val="Times New Roman CE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</font>
    <font>
      <sz val="12"/>
      <name val="Times New Roman CE"/>
      <charset val="238"/>
    </font>
    <font>
      <b/>
      <sz val="13"/>
      <name val="Calibri"/>
      <family val="2"/>
      <charset val="238"/>
    </font>
    <font>
      <b/>
      <sz val="13"/>
      <name val="Czcionka tekstu podstawowego"/>
      <charset val="238"/>
    </font>
    <font>
      <b/>
      <sz val="12"/>
      <color rgb="FFFF0000"/>
      <name val="Times New Roman CE"/>
      <charset val="238"/>
    </font>
    <font>
      <b/>
      <sz val="13"/>
      <name val="Calibri"/>
      <family val="2"/>
      <charset val="238"/>
      <scheme val="minor"/>
    </font>
    <font>
      <b/>
      <sz val="13"/>
      <color rgb="FF000000"/>
      <name val="Calibri"/>
      <family val="2"/>
      <charset val="238"/>
    </font>
    <font>
      <sz val="13"/>
      <name val="Calibri"/>
      <family val="2"/>
      <charset val="238"/>
    </font>
    <font>
      <sz val="13"/>
      <name val="Times New Roman CE"/>
      <charset val="238"/>
    </font>
    <font>
      <b/>
      <sz val="13"/>
      <name val="Calibri"/>
      <family val="2"/>
    </font>
    <font>
      <sz val="13"/>
      <name val="Calibri"/>
      <family val="2"/>
    </font>
    <font>
      <sz val="13"/>
      <color rgb="FF000000"/>
      <name val="Calibri"/>
      <family val="2"/>
    </font>
    <font>
      <sz val="13"/>
      <color rgb="FF000000"/>
      <name val="Calibri"/>
      <family val="2"/>
      <charset val="238"/>
    </font>
    <font>
      <sz val="13"/>
      <color rgb="FFFF0000"/>
      <name val="Calibri"/>
      <family val="2"/>
      <charset val="238"/>
    </font>
    <font>
      <sz val="11"/>
      <color rgb="FFFF0000"/>
      <name val="Arial"/>
      <family val="2"/>
      <charset val="238"/>
    </font>
    <font>
      <sz val="13"/>
      <color rgb="FF000000"/>
      <name val="Times New Roman CE"/>
      <charset val="238"/>
    </font>
    <font>
      <sz val="12"/>
      <color rgb="FFFF0000"/>
      <name val="Times New Roman CE"/>
      <charset val="238"/>
    </font>
    <font>
      <sz val="13"/>
      <color rgb="FFFF0000"/>
      <name val="Calibri"/>
      <family val="2"/>
    </font>
    <font>
      <b/>
      <sz val="12"/>
      <name val="Times New Roman CE"/>
      <charset val="238"/>
    </font>
    <font>
      <sz val="13"/>
      <color rgb="FF00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3"/>
      <color rgb="FF000000"/>
      <name val="Calibri"/>
      <family val="2"/>
    </font>
    <font>
      <sz val="13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 CE"/>
    </font>
    <font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D0D0D"/>
      </left>
      <right style="thin">
        <color rgb="FF0D0D0D"/>
      </right>
      <top style="thin">
        <color rgb="FF0D0D0D"/>
      </top>
      <bottom style="thin">
        <color rgb="FF0D0D0D"/>
      </bottom>
      <diagonal/>
    </border>
    <border>
      <left style="thin">
        <color rgb="FF0D0D0D"/>
      </left>
      <right style="thin">
        <color rgb="FF0D0D0D"/>
      </right>
      <top/>
      <bottom style="thin">
        <color rgb="FF0D0D0D"/>
      </bottom>
      <diagonal/>
    </border>
    <border>
      <left style="thin">
        <color rgb="FF0D0D0D"/>
      </left>
      <right style="thin">
        <color rgb="FF0D0D0D"/>
      </right>
      <top style="thin">
        <color rgb="FF0D0D0D"/>
      </top>
      <bottom/>
      <diagonal/>
    </border>
    <border>
      <left/>
      <right style="thin">
        <color rgb="FF0D0D0D"/>
      </right>
      <top style="thin">
        <color rgb="FF0D0D0D"/>
      </top>
      <bottom style="thin">
        <color rgb="FF0D0D0D"/>
      </bottom>
      <diagonal/>
    </border>
    <border>
      <left style="thin">
        <color rgb="FF0D0D0D"/>
      </left>
      <right/>
      <top style="thin">
        <color rgb="FF0D0D0D"/>
      </top>
      <bottom style="thin">
        <color rgb="FF0D0D0D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D0D0D"/>
      </right>
      <top style="thin">
        <color rgb="FF0D0D0D"/>
      </top>
      <bottom style="thin">
        <color rgb="FF0D0D0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D0D0D"/>
      </right>
      <top/>
      <bottom style="thin">
        <color rgb="FF0D0D0D"/>
      </bottom>
      <diagonal/>
    </border>
    <border>
      <left style="thin">
        <color rgb="FF0D0D0D"/>
      </left>
      <right style="medium">
        <color indexed="64"/>
      </right>
      <top style="thin">
        <color rgb="FF0D0D0D"/>
      </top>
      <bottom style="thin">
        <color rgb="FF0D0D0D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D0D0D"/>
      </left>
      <right style="medium">
        <color indexed="64"/>
      </right>
      <top/>
      <bottom style="thin">
        <color rgb="FF0D0D0D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34" fillId="0" borderId="0"/>
    <xf numFmtId="0" fontId="1" fillId="0" borderId="0"/>
  </cellStyleXfs>
  <cellXfs count="253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4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1" fontId="17" fillId="0" borderId="18" xfId="0" applyNumberFormat="1" applyFont="1" applyBorder="1" applyAlignment="1">
      <alignment horizontal="center" vertical="center"/>
    </xf>
    <xf numFmtId="1" fontId="17" fillId="0" borderId="20" xfId="0" applyNumberFormat="1" applyFont="1" applyBorder="1" applyAlignment="1">
      <alignment horizontal="center" vertical="center"/>
    </xf>
    <xf numFmtId="1" fontId="17" fillId="0" borderId="21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vertical="center"/>
    </xf>
    <xf numFmtId="1" fontId="17" fillId="0" borderId="22" xfId="0" applyNumberFormat="1" applyFont="1" applyBorder="1" applyAlignment="1">
      <alignment horizontal="center" vertical="center"/>
    </xf>
    <xf numFmtId="1" fontId="17" fillId="0" borderId="24" xfId="0" applyNumberFormat="1" applyFont="1" applyBorder="1" applyAlignment="1">
      <alignment horizontal="center" vertical="center"/>
    </xf>
    <xf numFmtId="1" fontId="20" fillId="0" borderId="18" xfId="0" applyNumberFormat="1" applyFont="1" applyBorder="1" applyAlignment="1">
      <alignment horizontal="center" vertical="center"/>
    </xf>
    <xf numFmtId="1" fontId="21" fillId="0" borderId="18" xfId="0" applyNumberFormat="1" applyFont="1" applyBorder="1" applyAlignment="1">
      <alignment horizontal="center" vertical="center"/>
    </xf>
    <xf numFmtId="1" fontId="22" fillId="0" borderId="28" xfId="0" applyNumberFormat="1" applyFont="1" applyBorder="1" applyAlignment="1">
      <alignment horizontal="center" vertical="center"/>
    </xf>
    <xf numFmtId="1" fontId="17" fillId="0" borderId="2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" fontId="23" fillId="0" borderId="14" xfId="0" applyNumberFormat="1" applyFont="1" applyBorder="1" applyAlignment="1">
      <alignment horizontal="center" vertical="center"/>
    </xf>
    <xf numFmtId="1" fontId="20" fillId="0" borderId="28" xfId="0" applyNumberFormat="1" applyFont="1" applyBorder="1" applyAlignment="1">
      <alignment horizontal="center" vertical="center"/>
    </xf>
    <xf numFmtId="1" fontId="23" fillId="0" borderId="24" xfId="0" applyNumberFormat="1" applyFont="1" applyBorder="1" applyAlignment="1">
      <alignment horizontal="center" vertical="center"/>
    </xf>
    <xf numFmtId="1" fontId="17" fillId="0" borderId="29" xfId="0" applyNumberFormat="1" applyFont="1" applyBorder="1" applyAlignment="1">
      <alignment horizontal="center" vertical="center"/>
    </xf>
    <xf numFmtId="1" fontId="21" fillId="0" borderId="28" xfId="0" applyNumberFormat="1" applyFont="1" applyBorder="1" applyAlignment="1">
      <alignment horizontal="center" vertical="center"/>
    </xf>
    <xf numFmtId="1" fontId="23" fillId="0" borderId="2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" fontId="23" fillId="0" borderId="28" xfId="0" applyNumberFormat="1" applyFont="1" applyBorder="1" applyAlignment="1">
      <alignment horizontal="center" vertical="center"/>
    </xf>
    <xf numFmtId="1" fontId="17" fillId="0" borderId="28" xfId="0" quotePrefix="1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8" fillId="0" borderId="0" xfId="0" applyFont="1"/>
    <xf numFmtId="1" fontId="25" fillId="0" borderId="28" xfId="0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1" fontId="27" fillId="0" borderId="28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1" fontId="12" fillId="0" borderId="6" xfId="0" applyNumberFormat="1" applyFont="1" applyBorder="1" applyAlignment="1">
      <alignment horizontal="center" vertical="center"/>
    </xf>
    <xf numFmtId="1" fontId="17" fillId="0" borderId="33" xfId="0" applyNumberFormat="1" applyFont="1" applyBorder="1" applyAlignment="1">
      <alignment horizontal="center" vertical="center"/>
    </xf>
    <xf numFmtId="1" fontId="17" fillId="0" borderId="35" xfId="0" applyNumberFormat="1" applyFont="1" applyBorder="1" applyAlignment="1">
      <alignment horizontal="center" vertical="center"/>
    </xf>
    <xf numFmtId="1" fontId="17" fillId="0" borderId="36" xfId="0" applyNumberFormat="1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/>
    </xf>
    <xf numFmtId="1" fontId="17" fillId="0" borderId="34" xfId="0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1" fontId="17" fillId="0" borderId="37" xfId="0" applyNumberFormat="1" applyFont="1" applyBorder="1" applyAlignment="1">
      <alignment horizontal="center" vertical="center"/>
    </xf>
    <xf numFmtId="1" fontId="17" fillId="0" borderId="38" xfId="0" applyNumberFormat="1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" fontId="12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right"/>
    </xf>
    <xf numFmtId="1" fontId="33" fillId="0" borderId="0" xfId="0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/>
    <xf numFmtId="0" fontId="16" fillId="0" borderId="0" xfId="0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1" fontId="12" fillId="2" borderId="13" xfId="0" applyNumberFormat="1" applyFont="1" applyFill="1" applyBorder="1" applyAlignment="1">
      <alignment horizontal="center" vertical="center"/>
    </xf>
    <xf numFmtId="1" fontId="19" fillId="2" borderId="26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" fontId="17" fillId="0" borderId="14" xfId="0" applyNumberFormat="1" applyFont="1" applyFill="1" applyBorder="1" applyAlignment="1">
      <alignment horizontal="center" vertical="center"/>
    </xf>
    <xf numFmtId="1" fontId="17" fillId="0" borderId="18" xfId="0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/>
    </xf>
    <xf numFmtId="1" fontId="17" fillId="0" borderId="25" xfId="0" applyNumberFormat="1" applyFont="1" applyFill="1" applyBorder="1" applyAlignment="1">
      <alignment horizontal="center" vertical="center"/>
    </xf>
    <xf numFmtId="1" fontId="17" fillId="0" borderId="27" xfId="0" applyNumberFormat="1" applyFont="1" applyFill="1" applyBorder="1" applyAlignment="1">
      <alignment horizontal="center" vertical="center"/>
    </xf>
    <xf numFmtId="1" fontId="17" fillId="0" borderId="20" xfId="0" applyNumberFormat="1" applyFont="1" applyFill="1" applyBorder="1" applyAlignment="1">
      <alignment horizontal="center" vertical="center"/>
    </xf>
    <xf numFmtId="1" fontId="17" fillId="0" borderId="23" xfId="0" applyNumberFormat="1" applyFont="1" applyFill="1" applyBorder="1" applyAlignment="1">
      <alignment horizontal="center" vertical="center"/>
    </xf>
    <xf numFmtId="1" fontId="17" fillId="0" borderId="24" xfId="0" applyNumberFormat="1" applyFont="1" applyFill="1" applyBorder="1" applyAlignment="1">
      <alignment horizontal="center" vertical="center"/>
    </xf>
    <xf numFmtId="1" fontId="22" fillId="0" borderId="28" xfId="0" applyNumberFormat="1" applyFont="1" applyFill="1" applyBorder="1" applyAlignment="1">
      <alignment horizontal="center" vertical="center"/>
    </xf>
    <xf numFmtId="1" fontId="20" fillId="0" borderId="24" xfId="0" applyNumberFormat="1" applyFont="1" applyFill="1" applyBorder="1" applyAlignment="1">
      <alignment horizontal="center" vertical="center"/>
    </xf>
    <xf numFmtId="1" fontId="17" fillId="0" borderId="28" xfId="0" applyNumberFormat="1" applyFont="1" applyFill="1" applyBorder="1" applyAlignment="1">
      <alignment horizontal="center" vertical="center"/>
    </xf>
    <xf numFmtId="1" fontId="20" fillId="0" borderId="20" xfId="0" applyNumberFormat="1" applyFont="1" applyFill="1" applyBorder="1" applyAlignment="1">
      <alignment horizontal="center" vertical="center"/>
    </xf>
    <xf numFmtId="1" fontId="22" fillId="0" borderId="18" xfId="0" applyNumberFormat="1" applyFont="1" applyFill="1" applyBorder="1" applyAlignment="1">
      <alignment horizontal="center" vertical="center"/>
    </xf>
    <xf numFmtId="1" fontId="20" fillId="0" borderId="18" xfId="0" applyNumberFormat="1" applyFont="1" applyFill="1" applyBorder="1" applyAlignment="1">
      <alignment horizontal="center" vertical="center"/>
    </xf>
    <xf numFmtId="1" fontId="17" fillId="0" borderId="19" xfId="0" applyNumberFormat="1" applyFont="1" applyFill="1" applyBorder="1" applyAlignment="1">
      <alignment horizontal="center" vertical="center"/>
    </xf>
    <xf numFmtId="1" fontId="17" fillId="0" borderId="15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21" fillId="0" borderId="18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4" fillId="0" borderId="0" xfId="0" applyFont="1" applyFill="1" applyAlignment="1">
      <alignment vertical="center"/>
    </xf>
    <xf numFmtId="1" fontId="20" fillId="0" borderId="28" xfId="0" applyNumberFormat="1" applyFont="1" applyFill="1" applyBorder="1" applyAlignment="1">
      <alignment horizontal="center" vertical="center"/>
    </xf>
    <xf numFmtId="1" fontId="17" fillId="0" borderId="29" xfId="0" applyNumberFormat="1" applyFont="1" applyFill="1" applyBorder="1" applyAlignment="1">
      <alignment horizontal="center" vertical="center"/>
    </xf>
    <xf numFmtId="1" fontId="17" fillId="0" borderId="28" xfId="0" quotePrefix="1" applyNumberFormat="1" applyFont="1" applyFill="1" applyBorder="1" applyAlignment="1">
      <alignment horizontal="center" vertical="center"/>
    </xf>
    <xf numFmtId="1" fontId="23" fillId="0" borderId="28" xfId="0" applyNumberFormat="1" applyFont="1" applyFill="1" applyBorder="1" applyAlignment="1">
      <alignment horizontal="center" vertical="center"/>
    </xf>
    <xf numFmtId="1" fontId="21" fillId="0" borderId="28" xfId="0" applyNumberFormat="1" applyFont="1" applyFill="1" applyBorder="1" applyAlignment="1">
      <alignment horizontal="center" vertical="center"/>
    </xf>
    <xf numFmtId="1" fontId="25" fillId="0" borderId="28" xfId="0" applyNumberFormat="1" applyFont="1" applyFill="1" applyBorder="1" applyAlignment="1">
      <alignment vertical="center"/>
    </xf>
    <xf numFmtId="1" fontId="17" fillId="0" borderId="30" xfId="0" applyNumberFormat="1" applyFont="1" applyFill="1" applyBorder="1" applyAlignment="1">
      <alignment horizontal="center" vertical="center"/>
    </xf>
    <xf numFmtId="1" fontId="17" fillId="0" borderId="31" xfId="0" applyNumberFormat="1" applyFont="1" applyFill="1" applyBorder="1" applyAlignment="1">
      <alignment horizontal="center" vertical="center"/>
    </xf>
    <xf numFmtId="1" fontId="17" fillId="0" borderId="32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/>
    <xf numFmtId="1" fontId="22" fillId="0" borderId="32" xfId="0" applyNumberFormat="1" applyFont="1" applyFill="1" applyBorder="1" applyAlignment="1">
      <alignment horizontal="center" vertical="center"/>
    </xf>
    <xf numFmtId="1" fontId="20" fillId="0" borderId="29" xfId="0" applyNumberFormat="1" applyFont="1" applyFill="1" applyBorder="1" applyAlignment="1">
      <alignment horizontal="center" vertical="center"/>
    </xf>
    <xf numFmtId="1" fontId="17" fillId="0" borderId="22" xfId="0" applyNumberFormat="1" applyFont="1" applyFill="1" applyBorder="1" applyAlignment="1">
      <alignment horizontal="center" vertical="center"/>
    </xf>
    <xf numFmtId="1" fontId="12" fillId="2" borderId="39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1" fillId="0" borderId="0" xfId="0" applyFont="1" applyBorder="1"/>
    <xf numFmtId="0" fontId="12" fillId="0" borderId="2" xfId="0" applyFont="1" applyBorder="1" applyAlignment="1">
      <alignment horizontal="center" vertical="center"/>
    </xf>
    <xf numFmtId="1" fontId="12" fillId="2" borderId="40" xfId="0" applyNumberFormat="1" applyFont="1" applyFill="1" applyBorder="1" applyAlignment="1">
      <alignment horizontal="center" vertical="center"/>
    </xf>
    <xf numFmtId="1" fontId="16" fillId="2" borderId="41" xfId="0" applyNumberFormat="1" applyFont="1" applyFill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1" fontId="17" fillId="0" borderId="42" xfId="0" applyNumberFormat="1" applyFont="1" applyBorder="1" applyAlignment="1">
      <alignment horizontal="center" vertical="center"/>
    </xf>
    <xf numFmtId="1" fontId="17" fillId="0" borderId="43" xfId="0" applyNumberFormat="1" applyFont="1" applyBorder="1" applyAlignment="1">
      <alignment horizontal="center" vertical="center"/>
    </xf>
    <xf numFmtId="1" fontId="19" fillId="2" borderId="44" xfId="0" applyNumberFormat="1" applyFont="1" applyFill="1" applyBorder="1" applyAlignment="1">
      <alignment horizontal="center" vertical="center"/>
    </xf>
    <xf numFmtId="1" fontId="19" fillId="2" borderId="45" xfId="0" applyNumberFormat="1" applyFont="1" applyFill="1" applyBorder="1" applyAlignment="1">
      <alignment horizontal="center" vertical="center"/>
    </xf>
    <xf numFmtId="1" fontId="17" fillId="0" borderId="46" xfId="0" applyNumberFormat="1" applyFont="1" applyBorder="1" applyAlignment="1">
      <alignment horizontal="center" vertical="center"/>
    </xf>
    <xf numFmtId="1" fontId="17" fillId="0" borderId="47" xfId="0" applyNumberFormat="1" applyFont="1" applyBorder="1" applyAlignment="1">
      <alignment horizontal="center" vertical="center"/>
    </xf>
    <xf numFmtId="1" fontId="20" fillId="0" borderId="46" xfId="0" applyNumberFormat="1" applyFont="1" applyBorder="1" applyAlignment="1">
      <alignment horizontal="center" vertical="center"/>
    </xf>
    <xf numFmtId="1" fontId="17" fillId="0" borderId="48" xfId="0" applyNumberFormat="1" applyFont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6" xfId="0" applyNumberFormat="1" applyFont="1" applyFill="1" applyBorder="1" applyAlignment="1">
      <alignment horizontal="center" vertical="center"/>
    </xf>
    <xf numFmtId="1" fontId="17" fillId="0" borderId="43" xfId="0" applyNumberFormat="1" applyFont="1" applyFill="1" applyBorder="1" applyAlignment="1">
      <alignment horizontal="center" vertical="center"/>
    </xf>
    <xf numFmtId="1" fontId="17" fillId="0" borderId="49" xfId="0" applyNumberFormat="1" applyFont="1" applyBorder="1" applyAlignment="1">
      <alignment horizontal="center" vertical="center"/>
    </xf>
    <xf numFmtId="1" fontId="17" fillId="0" borderId="50" xfId="0" applyNumberFormat="1" applyFont="1" applyBorder="1" applyAlignment="1">
      <alignment horizontal="center" vertical="center"/>
    </xf>
    <xf numFmtId="1" fontId="12" fillId="2" borderId="41" xfId="0" applyNumberFormat="1" applyFont="1" applyFill="1" applyBorder="1" applyAlignment="1">
      <alignment horizontal="center" vertical="center"/>
    </xf>
    <xf numFmtId="1" fontId="17" fillId="0" borderId="51" xfId="0" applyNumberFormat="1" applyFont="1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1" fontId="17" fillId="0" borderId="47" xfId="0" applyNumberFormat="1" applyFont="1" applyFill="1" applyBorder="1" applyAlignment="1">
      <alignment horizontal="center" vertical="center"/>
    </xf>
    <xf numFmtId="1" fontId="17" fillId="0" borderId="42" xfId="0" applyNumberFormat="1" applyFont="1" applyFill="1" applyBorder="1" applyAlignment="1">
      <alignment horizontal="center" vertical="center"/>
    </xf>
    <xf numFmtId="1" fontId="22" fillId="0" borderId="47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1" fontId="17" fillId="0" borderId="53" xfId="0" applyNumberFormat="1" applyFont="1" applyBorder="1" applyAlignment="1">
      <alignment horizontal="center" vertical="center"/>
    </xf>
    <xf numFmtId="1" fontId="17" fillId="0" borderId="40" xfId="0" applyNumberFormat="1" applyFont="1" applyBorder="1" applyAlignment="1">
      <alignment horizontal="center" vertical="center"/>
    </xf>
    <xf numFmtId="1" fontId="17" fillId="0" borderId="41" xfId="0" applyNumberFormat="1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1" fontId="17" fillId="0" borderId="54" xfId="0" applyNumberFormat="1" applyFont="1" applyBorder="1" applyAlignment="1">
      <alignment horizontal="center" vertical="center"/>
    </xf>
    <xf numFmtId="1" fontId="17" fillId="0" borderId="55" xfId="0" applyNumberFormat="1" applyFont="1" applyBorder="1" applyAlignment="1">
      <alignment horizontal="center" vertical="center"/>
    </xf>
    <xf numFmtId="1" fontId="17" fillId="0" borderId="56" xfId="0" applyNumberFormat="1" applyFont="1" applyBorder="1" applyAlignment="1">
      <alignment horizontal="center" vertical="center"/>
    </xf>
    <xf numFmtId="1" fontId="17" fillId="0" borderId="57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" fontId="12" fillId="2" borderId="58" xfId="0" applyNumberFormat="1" applyFont="1" applyFill="1" applyBorder="1" applyAlignment="1">
      <alignment horizontal="center" vertical="center"/>
    </xf>
    <xf numFmtId="1" fontId="12" fillId="2" borderId="59" xfId="0" applyNumberFormat="1" applyFont="1" applyFill="1" applyBorder="1" applyAlignment="1">
      <alignment horizontal="center" vertical="center"/>
    </xf>
    <xf numFmtId="1" fontId="16" fillId="2" borderId="59" xfId="0" applyNumberFormat="1" applyFont="1" applyFill="1" applyBorder="1" applyAlignment="1">
      <alignment horizontal="center" vertical="center"/>
    </xf>
    <xf numFmtId="1" fontId="12" fillId="2" borderId="60" xfId="0" applyNumberFormat="1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" fontId="17" fillId="0" borderId="50" xfId="0" applyNumberFormat="1" applyFont="1" applyFill="1" applyBorder="1" applyAlignment="1">
      <alignment horizontal="center" vertical="center"/>
    </xf>
    <xf numFmtId="1" fontId="17" fillId="0" borderId="49" xfId="0" applyNumberFormat="1" applyFont="1" applyFill="1" applyBorder="1" applyAlignment="1">
      <alignment horizontal="center" vertical="center"/>
    </xf>
    <xf numFmtId="1" fontId="17" fillId="0" borderId="61" xfId="0" applyNumberFormat="1" applyFont="1" applyFill="1" applyBorder="1" applyAlignment="1">
      <alignment horizontal="center" vertical="center"/>
    </xf>
    <xf numFmtId="1" fontId="20" fillId="0" borderId="48" xfId="0" applyNumberFormat="1" applyFont="1" applyFill="1" applyBorder="1" applyAlignment="1">
      <alignment horizontal="center" vertical="center"/>
    </xf>
    <xf numFmtId="1" fontId="17" fillId="0" borderId="52" xfId="0" applyNumberFormat="1" applyFont="1" applyFill="1" applyBorder="1" applyAlignment="1">
      <alignment horizontal="center" vertical="center"/>
    </xf>
    <xf numFmtId="1" fontId="20" fillId="0" borderId="49" xfId="0" applyNumberFormat="1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center" vertical="center"/>
    </xf>
    <xf numFmtId="1" fontId="17" fillId="0" borderId="62" xfId="0" applyNumberFormat="1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horizontal="center" vertical="center"/>
    </xf>
    <xf numFmtId="1" fontId="20" fillId="0" borderId="52" xfId="0" applyNumberFormat="1" applyFont="1" applyFill="1" applyBorder="1" applyAlignment="1">
      <alignment horizontal="center" vertical="center"/>
    </xf>
    <xf numFmtId="1" fontId="17" fillId="0" borderId="51" xfId="0" applyNumberFormat="1" applyFont="1" applyFill="1" applyBorder="1" applyAlignment="1">
      <alignment horizontal="center" vertical="center"/>
    </xf>
    <xf numFmtId="1" fontId="17" fillId="0" borderId="63" xfId="0" applyNumberFormat="1" applyFont="1" applyFill="1" applyBorder="1" applyAlignment="1">
      <alignment horizontal="center" vertical="center"/>
    </xf>
    <xf numFmtId="1" fontId="17" fillId="0" borderId="52" xfId="0" quotePrefix="1" applyNumberFormat="1" applyFont="1" applyFill="1" applyBorder="1" applyAlignment="1">
      <alignment horizontal="center" vertical="center"/>
    </xf>
    <xf numFmtId="1" fontId="22" fillId="0" borderId="47" xfId="0" applyNumberFormat="1" applyFont="1" applyFill="1" applyBorder="1" applyAlignment="1">
      <alignment horizontal="center" vertical="center"/>
    </xf>
    <xf numFmtId="1" fontId="22" fillId="0" borderId="52" xfId="0" applyNumberFormat="1" applyFont="1" applyFill="1" applyBorder="1" applyAlignment="1">
      <alignment horizontal="center" vertical="center"/>
    </xf>
    <xf numFmtId="1" fontId="17" fillId="0" borderId="53" xfId="0" applyNumberFormat="1" applyFont="1" applyFill="1" applyBorder="1" applyAlignment="1">
      <alignment horizontal="center" vertical="center"/>
    </xf>
    <xf numFmtId="1" fontId="17" fillId="0" borderId="64" xfId="0" applyNumberFormat="1" applyFont="1" applyFill="1" applyBorder="1" applyAlignment="1">
      <alignment horizontal="center" vertical="center"/>
    </xf>
    <xf numFmtId="1" fontId="17" fillId="0" borderId="65" xfId="0" applyNumberFormat="1" applyFont="1" applyBorder="1" applyAlignment="1">
      <alignment horizontal="center" vertical="center"/>
    </xf>
    <xf numFmtId="1" fontId="12" fillId="2" borderId="66" xfId="0" applyNumberFormat="1" applyFont="1" applyFill="1" applyBorder="1" applyAlignment="1">
      <alignment horizontal="center" vertical="center"/>
    </xf>
    <xf numFmtId="0" fontId="15" fillId="2" borderId="67" xfId="0" applyFont="1" applyFill="1" applyBorder="1" applyAlignment="1">
      <alignment horizontal="center" vertical="center"/>
    </xf>
    <xf numFmtId="1" fontId="17" fillId="0" borderId="68" xfId="0" applyNumberFormat="1" applyFont="1" applyFill="1" applyBorder="1" applyAlignment="1">
      <alignment horizontal="center" vertical="center"/>
    </xf>
    <xf numFmtId="1" fontId="17" fillId="0" borderId="69" xfId="0" applyNumberFormat="1" applyFont="1" applyFill="1" applyBorder="1" applyAlignment="1">
      <alignment horizontal="center" vertical="center"/>
    </xf>
    <xf numFmtId="1" fontId="22" fillId="0" borderId="49" xfId="0" applyNumberFormat="1" applyFont="1" applyFill="1" applyBorder="1" applyAlignment="1">
      <alignment horizontal="center" vertical="center"/>
    </xf>
    <xf numFmtId="1" fontId="22" fillId="0" borderId="4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" fontId="20" fillId="0" borderId="49" xfId="0" applyNumberFormat="1" applyFont="1" applyBorder="1" applyAlignment="1">
      <alignment horizontal="center" vertical="center"/>
    </xf>
    <xf numFmtId="1" fontId="17" fillId="0" borderId="70" xfId="0" applyNumberFormat="1" applyFont="1" applyBorder="1" applyAlignment="1">
      <alignment horizontal="center" vertical="center"/>
    </xf>
    <xf numFmtId="1" fontId="17" fillId="0" borderId="11" xfId="0" applyNumberFormat="1" applyFont="1" applyFill="1" applyBorder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 wrapText="1"/>
    </xf>
    <xf numFmtId="0" fontId="17" fillId="0" borderId="49" xfId="0" applyFont="1" applyBorder="1" applyAlignment="1">
      <alignment horizontal="center" vertical="center"/>
    </xf>
    <xf numFmtId="0" fontId="17" fillId="0" borderId="46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left" vertical="center" wrapText="1"/>
    </xf>
    <xf numFmtId="0" fontId="17" fillId="0" borderId="50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left" vertical="center"/>
    </xf>
    <xf numFmtId="0" fontId="17" fillId="0" borderId="51" xfId="0" applyFont="1" applyBorder="1" applyAlignment="1">
      <alignment horizontal="center" vertical="center"/>
    </xf>
    <xf numFmtId="0" fontId="22" fillId="0" borderId="63" xfId="0" applyFont="1" applyBorder="1" applyAlignment="1">
      <alignment horizontal="left" vertical="center" wrapText="1"/>
    </xf>
    <xf numFmtId="0" fontId="22" fillId="0" borderId="46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top" wrapText="1"/>
    </xf>
    <xf numFmtId="0" fontId="17" fillId="0" borderId="52" xfId="0" applyFont="1" applyBorder="1" applyAlignment="1">
      <alignment horizontal="left" vertical="center" wrapText="1"/>
    </xf>
    <xf numFmtId="0" fontId="17" fillId="0" borderId="5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22" fillId="0" borderId="72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22" fillId="0" borderId="73" xfId="0" applyFont="1" applyBorder="1" applyAlignment="1">
      <alignment horizontal="center" vertical="center"/>
    </xf>
    <xf numFmtId="0" fontId="29" fillId="0" borderId="46" xfId="0" applyFont="1" applyBorder="1" applyAlignment="1">
      <alignment horizontal="left" vertical="center"/>
    </xf>
    <xf numFmtId="0" fontId="22" fillId="0" borderId="74" xfId="0" applyFont="1" applyBorder="1" applyAlignment="1">
      <alignment horizontal="center" vertical="center"/>
    </xf>
    <xf numFmtId="0" fontId="29" fillId="0" borderId="6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9" fillId="0" borderId="0" xfId="0" applyFont="1" applyAlignment="1"/>
    <xf numFmtId="0" fontId="10" fillId="0" borderId="1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2" borderId="58" xfId="0" applyFont="1" applyFill="1" applyBorder="1" applyAlignment="1">
      <alignment horizontal="right" vertical="center"/>
    </xf>
    <xf numFmtId="0" fontId="12" fillId="2" borderId="60" xfId="0" applyFont="1" applyFill="1" applyBorder="1" applyAlignment="1">
      <alignment horizontal="righ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7" xfId="0" applyFont="1" applyBorder="1" applyAlignment="1">
      <alignment horizontal="left" vertical="center" wrapText="1"/>
    </xf>
    <xf numFmtId="0" fontId="16" fillId="2" borderId="71" xfId="0" applyFont="1" applyFill="1" applyBorder="1" applyAlignment="1">
      <alignment horizontal="left" vertical="center"/>
    </xf>
    <xf numFmtId="0" fontId="16" fillId="2" borderId="70" xfId="0" applyFont="1" applyFill="1" applyBorder="1" applyAlignment="1">
      <alignment horizontal="left"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76" xfId="0" applyFont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center" vertical="center" textRotation="90"/>
    </xf>
    <xf numFmtId="0" fontId="12" fillId="2" borderId="8" xfId="0" applyFont="1" applyFill="1" applyBorder="1" applyAlignment="1">
      <alignment horizontal="center" vertical="center" textRotation="90"/>
    </xf>
    <xf numFmtId="0" fontId="12" fillId="2" borderId="11" xfId="0" applyFont="1" applyFill="1" applyBorder="1" applyAlignment="1">
      <alignment horizontal="center" vertical="center" textRotation="90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10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textRotation="90"/>
    </xf>
    <xf numFmtId="0" fontId="12" fillId="2" borderId="6" xfId="0" applyFont="1" applyFill="1" applyBorder="1" applyAlignment="1">
      <alignment horizontal="center" vertical="center" textRotation="90"/>
    </xf>
    <xf numFmtId="0" fontId="12" fillId="2" borderId="7" xfId="0" applyFont="1" applyFill="1" applyBorder="1" applyAlignment="1">
      <alignment horizontal="center" vertical="center" textRotation="90"/>
    </xf>
    <xf numFmtId="0" fontId="19" fillId="2" borderId="44" xfId="0" applyFont="1" applyFill="1" applyBorder="1" applyAlignment="1">
      <alignment horizontal="left" vertical="center"/>
    </xf>
    <xf numFmtId="0" fontId="19" fillId="2" borderId="45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center" vertical="center" textRotation="90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colors>
    <mruColors>
      <color rgb="FFFFFFCC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E78"/>
    <pageSetUpPr fitToPage="1"/>
  </sheetPr>
  <dimension ref="A1:BT79"/>
  <sheetViews>
    <sheetView tabSelected="1" zoomScale="80" zoomScaleNormal="80" workbookViewId="0">
      <pane ySplit="7" topLeftCell="A41" activePane="bottomLeft" state="frozen"/>
      <selection pane="bottomLeft" activeCell="C69" sqref="C69:K69"/>
    </sheetView>
  </sheetViews>
  <sheetFormatPr defaultColWidth="8.85546875" defaultRowHeight="15.75" customHeight="1"/>
  <cols>
    <col min="1" max="1" width="5.42578125" style="5" customWidth="1"/>
    <col min="2" max="2" width="61.42578125" style="5" customWidth="1"/>
    <col min="3" max="5" width="8" style="24" customWidth="1"/>
    <col min="6" max="6" width="8" style="5" customWidth="1"/>
    <col min="7" max="11" width="6.85546875" style="5" customWidth="1"/>
    <col min="12" max="25" width="7" style="5" customWidth="1"/>
    <col min="26" max="26" width="6.140625" style="5" customWidth="1"/>
    <col min="27" max="33" width="6" style="5" customWidth="1"/>
    <col min="34" max="34" width="8" style="24" customWidth="1"/>
    <col min="35" max="35" width="8.85546875" style="5" customWidth="1"/>
    <col min="36" max="16384" width="8.85546875" style="5"/>
  </cols>
  <sheetData>
    <row r="1" spans="1:72" s="1" customFormat="1" ht="26.45" customHeight="1">
      <c r="A1" s="206" t="s">
        <v>86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s="3" customFormat="1" ht="21">
      <c r="A2" s="207" t="s">
        <v>0</v>
      </c>
      <c r="B2" s="207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11" t="s">
        <v>89</v>
      </c>
      <c r="X2" s="208"/>
      <c r="Z2" s="208"/>
      <c r="AA2" s="208"/>
      <c r="AB2" s="208"/>
      <c r="AC2" s="208"/>
      <c r="AD2" s="208"/>
      <c r="AE2" s="208"/>
      <c r="AF2" s="208"/>
      <c r="AG2" s="208"/>
      <c r="AH2" s="208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s="3" customFormat="1" ht="21">
      <c r="A3" s="209" t="s">
        <v>1</v>
      </c>
      <c r="B3" s="209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11" t="s">
        <v>87</v>
      </c>
      <c r="X3" s="208"/>
      <c r="Z3" s="208"/>
      <c r="AA3" s="208"/>
      <c r="AB3" s="208"/>
      <c r="AC3" s="208"/>
      <c r="AD3" s="208"/>
      <c r="AE3" s="208"/>
      <c r="AF3" s="208"/>
      <c r="AG3" s="208"/>
      <c r="AH3" s="208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ht="18" customHeight="1" thickBot="1">
      <c r="A4" s="210" t="s">
        <v>2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 t="s">
        <v>88</v>
      </c>
      <c r="X4" s="210"/>
      <c r="Z4" s="210"/>
      <c r="AA4" s="210"/>
      <c r="AB4" s="210"/>
      <c r="AC4" s="210"/>
      <c r="AD4" s="210"/>
      <c r="AE4" s="210"/>
      <c r="AF4" s="210"/>
      <c r="AG4" s="210"/>
      <c r="AH4" s="210"/>
    </row>
    <row r="5" spans="1:72" ht="17.45" customHeight="1" thickBot="1">
      <c r="A5" s="233" t="s">
        <v>3</v>
      </c>
      <c r="B5" s="235" t="s">
        <v>4</v>
      </c>
      <c r="C5" s="242" t="s">
        <v>5</v>
      </c>
      <c r="D5" s="247" t="s">
        <v>6</v>
      </c>
      <c r="E5" s="247" t="s">
        <v>7</v>
      </c>
      <c r="F5" s="230" t="s">
        <v>8</v>
      </c>
      <c r="G5" s="233" t="s">
        <v>9</v>
      </c>
      <c r="H5" s="234"/>
      <c r="I5" s="234"/>
      <c r="J5" s="234"/>
      <c r="K5" s="235"/>
      <c r="L5" s="239" t="s">
        <v>10</v>
      </c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1"/>
      <c r="Z5" s="242" t="s">
        <v>11</v>
      </c>
      <c r="AA5" s="234" t="s">
        <v>12</v>
      </c>
      <c r="AB5" s="234"/>
      <c r="AC5" s="234"/>
      <c r="AD5" s="234"/>
      <c r="AE5" s="234"/>
      <c r="AF5" s="234"/>
      <c r="AG5" s="234"/>
      <c r="AH5" s="252" t="s">
        <v>13</v>
      </c>
      <c r="AI5" s="111"/>
    </row>
    <row r="6" spans="1:72" ht="17.45" customHeight="1" thickBot="1">
      <c r="A6" s="245"/>
      <c r="B6" s="246"/>
      <c r="C6" s="243"/>
      <c r="D6" s="248"/>
      <c r="E6" s="248"/>
      <c r="F6" s="231"/>
      <c r="G6" s="236"/>
      <c r="H6" s="237"/>
      <c r="I6" s="237"/>
      <c r="J6" s="237"/>
      <c r="K6" s="238"/>
      <c r="L6" s="239">
        <v>1</v>
      </c>
      <c r="M6" s="240"/>
      <c r="N6" s="240">
        <v>2</v>
      </c>
      <c r="O6" s="240"/>
      <c r="P6" s="240">
        <v>3</v>
      </c>
      <c r="Q6" s="240"/>
      <c r="R6" s="240">
        <v>4</v>
      </c>
      <c r="S6" s="240"/>
      <c r="T6" s="240">
        <v>5</v>
      </c>
      <c r="U6" s="240"/>
      <c r="V6" s="240">
        <v>6</v>
      </c>
      <c r="W6" s="240"/>
      <c r="X6" s="237">
        <v>7</v>
      </c>
      <c r="Y6" s="238"/>
      <c r="Z6" s="243"/>
      <c r="AA6" s="237"/>
      <c r="AB6" s="237"/>
      <c r="AC6" s="237"/>
      <c r="AD6" s="237"/>
      <c r="AE6" s="237"/>
      <c r="AF6" s="237"/>
      <c r="AG6" s="237"/>
      <c r="AH6" s="231"/>
      <c r="AI6" s="112"/>
    </row>
    <row r="7" spans="1:72" ht="37.35" customHeight="1" thickBot="1">
      <c r="A7" s="236"/>
      <c r="B7" s="238"/>
      <c r="C7" s="244"/>
      <c r="D7" s="249"/>
      <c r="E7" s="249"/>
      <c r="F7" s="232"/>
      <c r="G7" s="74" t="s">
        <v>14</v>
      </c>
      <c r="H7" s="75" t="s">
        <v>15</v>
      </c>
      <c r="I7" s="75" t="s">
        <v>16</v>
      </c>
      <c r="J7" s="75" t="s">
        <v>17</v>
      </c>
      <c r="K7" s="173" t="s">
        <v>18</v>
      </c>
      <c r="L7" s="152" t="s">
        <v>19</v>
      </c>
      <c r="M7" s="72" t="s">
        <v>20</v>
      </c>
      <c r="N7" s="72" t="s">
        <v>19</v>
      </c>
      <c r="O7" s="72" t="s">
        <v>20</v>
      </c>
      <c r="P7" s="72" t="s">
        <v>19</v>
      </c>
      <c r="Q7" s="72" t="s">
        <v>20</v>
      </c>
      <c r="R7" s="72" t="s">
        <v>19</v>
      </c>
      <c r="S7" s="72" t="s">
        <v>20</v>
      </c>
      <c r="T7" s="72" t="s">
        <v>19</v>
      </c>
      <c r="U7" s="72" t="s">
        <v>20</v>
      </c>
      <c r="V7" s="72" t="s">
        <v>19</v>
      </c>
      <c r="W7" s="72" t="s">
        <v>20</v>
      </c>
      <c r="X7" s="72" t="s">
        <v>19</v>
      </c>
      <c r="Y7" s="153" t="s">
        <v>20</v>
      </c>
      <c r="Z7" s="244"/>
      <c r="AA7" s="72">
        <v>1</v>
      </c>
      <c r="AB7" s="72">
        <v>2</v>
      </c>
      <c r="AC7" s="72">
        <v>3</v>
      </c>
      <c r="AD7" s="72">
        <v>4</v>
      </c>
      <c r="AE7" s="72">
        <v>5</v>
      </c>
      <c r="AF7" s="72">
        <v>6</v>
      </c>
      <c r="AG7" s="73">
        <v>7</v>
      </c>
      <c r="AH7" s="232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</row>
    <row r="8" spans="1:72" ht="17.45" customHeight="1" thickBot="1">
      <c r="A8" s="7">
        <v>1</v>
      </c>
      <c r="B8" s="9">
        <v>2</v>
      </c>
      <c r="C8" s="113">
        <v>3</v>
      </c>
      <c r="D8" s="8">
        <v>4</v>
      </c>
      <c r="E8" s="8">
        <v>5</v>
      </c>
      <c r="F8" s="9">
        <v>6</v>
      </c>
      <c r="G8" s="113">
        <v>7</v>
      </c>
      <c r="H8" s="8">
        <v>8</v>
      </c>
      <c r="I8" s="8">
        <v>9</v>
      </c>
      <c r="J8" s="8">
        <v>10</v>
      </c>
      <c r="K8" s="9">
        <v>11</v>
      </c>
      <c r="L8" s="113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8">
        <v>22</v>
      </c>
      <c r="W8" s="8">
        <v>23</v>
      </c>
      <c r="X8" s="8">
        <v>24</v>
      </c>
      <c r="Y8" s="9">
        <v>25</v>
      </c>
      <c r="Z8" s="113">
        <v>26</v>
      </c>
      <c r="AA8" s="8">
        <v>27</v>
      </c>
      <c r="AB8" s="8">
        <v>28</v>
      </c>
      <c r="AC8" s="8">
        <v>29</v>
      </c>
      <c r="AD8" s="8">
        <v>30</v>
      </c>
      <c r="AE8" s="8">
        <v>31</v>
      </c>
      <c r="AF8" s="8">
        <v>32</v>
      </c>
      <c r="AG8" s="8">
        <v>33</v>
      </c>
      <c r="AH8" s="9">
        <v>34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2" ht="17.45" customHeight="1" thickBot="1">
      <c r="A9" s="228" t="s">
        <v>21</v>
      </c>
      <c r="B9" s="229"/>
      <c r="C9" s="114">
        <f t="shared" ref="C9:Y9" si="0">SUM(C10:C14)</f>
        <v>162</v>
      </c>
      <c r="D9" s="70">
        <f t="shared" si="0"/>
        <v>60</v>
      </c>
      <c r="E9" s="70">
        <f t="shared" si="0"/>
        <v>102</v>
      </c>
      <c r="F9" s="130">
        <f t="shared" si="0"/>
        <v>0</v>
      </c>
      <c r="G9" s="114">
        <f t="shared" si="0"/>
        <v>0</v>
      </c>
      <c r="H9" s="70">
        <f t="shared" si="0"/>
        <v>18</v>
      </c>
      <c r="I9" s="70">
        <f t="shared" si="0"/>
        <v>0</v>
      </c>
      <c r="J9" s="70">
        <f t="shared" si="0"/>
        <v>0</v>
      </c>
      <c r="K9" s="130">
        <f t="shared" si="0"/>
        <v>84</v>
      </c>
      <c r="L9" s="114">
        <f t="shared" si="0"/>
        <v>36</v>
      </c>
      <c r="M9" s="70">
        <f t="shared" si="0"/>
        <v>18</v>
      </c>
      <c r="N9" s="70">
        <f t="shared" si="0"/>
        <v>0</v>
      </c>
      <c r="O9" s="70">
        <f t="shared" si="0"/>
        <v>21</v>
      </c>
      <c r="P9" s="70">
        <f t="shared" si="0"/>
        <v>0</v>
      </c>
      <c r="Q9" s="70">
        <f t="shared" si="0"/>
        <v>21</v>
      </c>
      <c r="R9" s="70">
        <f t="shared" si="0"/>
        <v>0</v>
      </c>
      <c r="S9" s="70">
        <f t="shared" si="0"/>
        <v>21</v>
      </c>
      <c r="T9" s="70">
        <f t="shared" si="0"/>
        <v>0</v>
      </c>
      <c r="U9" s="70">
        <f t="shared" si="0"/>
        <v>21</v>
      </c>
      <c r="V9" s="70">
        <f t="shared" si="0"/>
        <v>0</v>
      </c>
      <c r="W9" s="70">
        <f t="shared" si="0"/>
        <v>0</v>
      </c>
      <c r="X9" s="70">
        <f t="shared" si="0"/>
        <v>24</v>
      </c>
      <c r="Y9" s="130">
        <f t="shared" si="0"/>
        <v>0</v>
      </c>
      <c r="Z9" s="114"/>
      <c r="AA9" s="70">
        <f t="shared" ref="AA9:AH9" si="1">SUM(AA10:AA14)</f>
        <v>8</v>
      </c>
      <c r="AB9" s="70">
        <f t="shared" si="1"/>
        <v>2</v>
      </c>
      <c r="AC9" s="70">
        <f t="shared" si="1"/>
        <v>2</v>
      </c>
      <c r="AD9" s="70">
        <f t="shared" si="1"/>
        <v>2</v>
      </c>
      <c r="AE9" s="70">
        <f t="shared" si="1"/>
        <v>2</v>
      </c>
      <c r="AF9" s="70">
        <f t="shared" si="1"/>
        <v>0</v>
      </c>
      <c r="AG9" s="70">
        <f t="shared" si="1"/>
        <v>2</v>
      </c>
      <c r="AH9" s="115">
        <f t="shared" si="1"/>
        <v>18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</row>
    <row r="10" spans="1:72" ht="17.45" customHeight="1">
      <c r="A10" s="183">
        <v>1</v>
      </c>
      <c r="B10" s="184" t="s">
        <v>22</v>
      </c>
      <c r="C10" s="129">
        <f>SUM(D10:E10)</f>
        <v>18</v>
      </c>
      <c r="D10" s="76">
        <v>0</v>
      </c>
      <c r="E10" s="76">
        <v>18</v>
      </c>
      <c r="F10" s="134"/>
      <c r="G10" s="154"/>
      <c r="H10" s="76">
        <v>18</v>
      </c>
      <c r="I10" s="76"/>
      <c r="J10" s="76"/>
      <c r="K10" s="134"/>
      <c r="L10" s="154"/>
      <c r="M10" s="76">
        <v>18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134"/>
      <c r="Z10" s="116" t="s">
        <v>23</v>
      </c>
      <c r="AA10" s="11">
        <v>2</v>
      </c>
      <c r="AB10" s="12"/>
      <c r="AC10" s="11"/>
      <c r="AD10" s="12"/>
      <c r="AE10" s="11"/>
      <c r="AF10" s="12"/>
      <c r="AG10" s="13"/>
      <c r="AH10" s="117">
        <f>SUM(AA10:AG10)</f>
        <v>2</v>
      </c>
    </row>
    <row r="11" spans="1:72" ht="17.45" customHeight="1">
      <c r="A11" s="185">
        <v>2</v>
      </c>
      <c r="B11" s="186" t="s">
        <v>24</v>
      </c>
      <c r="C11" s="154">
        <f>SUM(D11:E11)</f>
        <v>84</v>
      </c>
      <c r="D11" s="77">
        <v>0</v>
      </c>
      <c r="E11" s="76">
        <v>84</v>
      </c>
      <c r="F11" s="126"/>
      <c r="G11" s="155"/>
      <c r="H11" s="77"/>
      <c r="I11" s="77"/>
      <c r="J11" s="77"/>
      <c r="K11" s="126">
        <v>84</v>
      </c>
      <c r="L11" s="155"/>
      <c r="M11" s="77"/>
      <c r="N11" s="77"/>
      <c r="O11" s="77">
        <v>21</v>
      </c>
      <c r="P11" s="77"/>
      <c r="Q11" s="77">
        <v>21</v>
      </c>
      <c r="R11" s="77"/>
      <c r="S11" s="77">
        <v>21</v>
      </c>
      <c r="T11" s="77"/>
      <c r="U11" s="77">
        <v>21</v>
      </c>
      <c r="V11" s="77"/>
      <c r="W11" s="77"/>
      <c r="X11" s="77"/>
      <c r="Y11" s="126"/>
      <c r="Z11" s="118" t="s">
        <v>25</v>
      </c>
      <c r="AA11" s="15"/>
      <c r="AB11" s="15">
        <v>2</v>
      </c>
      <c r="AC11" s="15">
        <v>2</v>
      </c>
      <c r="AD11" s="15">
        <v>2</v>
      </c>
      <c r="AE11" s="15">
        <v>2</v>
      </c>
      <c r="AF11" s="15"/>
      <c r="AG11" s="16"/>
      <c r="AH11" s="117">
        <f t="shared" ref="AH11:AH14" si="2">SUM(AA11:AG11)</f>
        <v>8</v>
      </c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</row>
    <row r="12" spans="1:72" ht="17.45" customHeight="1">
      <c r="A12" s="185">
        <v>3</v>
      </c>
      <c r="B12" s="186" t="s">
        <v>26</v>
      </c>
      <c r="C12" s="129">
        <f>SUM(D12:E12)</f>
        <v>36</v>
      </c>
      <c r="D12" s="77">
        <v>36</v>
      </c>
      <c r="E12" s="76">
        <f t="shared" ref="E12:E14" si="3">SUM(F12:K12)</f>
        <v>0</v>
      </c>
      <c r="F12" s="126"/>
      <c r="G12" s="155"/>
      <c r="H12" s="77"/>
      <c r="I12" s="77"/>
      <c r="J12" s="77"/>
      <c r="K12" s="126"/>
      <c r="L12" s="155">
        <v>36</v>
      </c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126"/>
      <c r="Z12" s="116" t="s">
        <v>23</v>
      </c>
      <c r="AA12" s="15">
        <v>6</v>
      </c>
      <c r="AB12" s="12"/>
      <c r="AC12" s="15"/>
      <c r="AD12" s="12"/>
      <c r="AE12" s="15"/>
      <c r="AF12" s="12"/>
      <c r="AG12" s="16"/>
      <c r="AH12" s="117">
        <f t="shared" si="2"/>
        <v>6</v>
      </c>
    </row>
    <row r="13" spans="1:72" ht="17.45" customHeight="1">
      <c r="A13" s="185">
        <v>4</v>
      </c>
      <c r="B13" s="186" t="s">
        <v>27</v>
      </c>
      <c r="C13" s="129">
        <f t="shared" ref="C13" si="4">SUM(D13:E13)</f>
        <v>12</v>
      </c>
      <c r="D13" s="77">
        <v>12</v>
      </c>
      <c r="E13" s="76">
        <f t="shared" si="3"/>
        <v>0</v>
      </c>
      <c r="F13" s="121"/>
      <c r="G13" s="128"/>
      <c r="H13" s="77"/>
      <c r="I13" s="77"/>
      <c r="J13" s="77"/>
      <c r="K13" s="126"/>
      <c r="L13" s="155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>
        <v>12</v>
      </c>
      <c r="Y13" s="126"/>
      <c r="Z13" s="118" t="s">
        <v>23</v>
      </c>
      <c r="AA13" s="15"/>
      <c r="AB13" s="15"/>
      <c r="AC13" s="15"/>
      <c r="AD13" s="15"/>
      <c r="AE13" s="15"/>
      <c r="AF13" s="15"/>
      <c r="AG13" s="16">
        <v>1</v>
      </c>
      <c r="AH13" s="117">
        <f t="shared" si="2"/>
        <v>1</v>
      </c>
    </row>
    <row r="14" spans="1:72" ht="17.45" customHeight="1" thickBot="1">
      <c r="A14" s="185">
        <v>5</v>
      </c>
      <c r="B14" s="187" t="s">
        <v>28</v>
      </c>
      <c r="C14" s="129">
        <f>SUM(D14:E14)</f>
        <v>12</v>
      </c>
      <c r="D14" s="77">
        <v>12</v>
      </c>
      <c r="E14" s="76">
        <f t="shared" si="3"/>
        <v>0</v>
      </c>
      <c r="F14" s="121"/>
      <c r="G14" s="128"/>
      <c r="H14" s="77"/>
      <c r="I14" s="77"/>
      <c r="J14" s="77"/>
      <c r="K14" s="126"/>
      <c r="L14" s="155"/>
      <c r="M14" s="77"/>
      <c r="N14" s="77"/>
      <c r="O14" s="77"/>
      <c r="P14" s="77"/>
      <c r="Q14" s="77"/>
      <c r="R14" s="77"/>
      <c r="S14" s="77"/>
      <c r="T14" s="77"/>
      <c r="U14" s="77"/>
      <c r="V14" s="78"/>
      <c r="W14" s="78"/>
      <c r="X14" s="77">
        <v>12</v>
      </c>
      <c r="Y14" s="126"/>
      <c r="Z14" s="118" t="s">
        <v>23</v>
      </c>
      <c r="AA14" s="15"/>
      <c r="AB14" s="15"/>
      <c r="AC14" s="15"/>
      <c r="AD14" s="15"/>
      <c r="AE14" s="15"/>
      <c r="AF14" s="17"/>
      <c r="AG14" s="16">
        <v>1</v>
      </c>
      <c r="AH14" s="117">
        <f t="shared" si="2"/>
        <v>1</v>
      </c>
    </row>
    <row r="15" spans="1:72" ht="17.45" customHeight="1" thickBot="1">
      <c r="A15" s="250" t="s">
        <v>30</v>
      </c>
      <c r="B15" s="251"/>
      <c r="C15" s="119">
        <f>SUM(C16:C27)</f>
        <v>300</v>
      </c>
      <c r="D15" s="71">
        <f t="shared" ref="D15:X15" si="5">SUM(D16:D27)</f>
        <v>138</v>
      </c>
      <c r="E15" s="71">
        <f>SUM(E16:E27)</f>
        <v>162</v>
      </c>
      <c r="F15" s="120">
        <f t="shared" si="5"/>
        <v>0</v>
      </c>
      <c r="G15" s="119">
        <f t="shared" si="5"/>
        <v>2</v>
      </c>
      <c r="H15" s="71">
        <f t="shared" si="5"/>
        <v>145</v>
      </c>
      <c r="I15" s="71">
        <f t="shared" si="5"/>
        <v>15</v>
      </c>
      <c r="J15" s="71">
        <f t="shared" si="5"/>
        <v>0</v>
      </c>
      <c r="K15" s="120">
        <f t="shared" si="5"/>
        <v>0</v>
      </c>
      <c r="L15" s="119">
        <f t="shared" si="5"/>
        <v>51</v>
      </c>
      <c r="M15" s="71">
        <f t="shared" si="5"/>
        <v>57</v>
      </c>
      <c r="N15" s="71">
        <f t="shared" si="5"/>
        <v>39</v>
      </c>
      <c r="O15" s="71">
        <f t="shared" si="5"/>
        <v>54</v>
      </c>
      <c r="P15" s="71">
        <f t="shared" si="5"/>
        <v>18</v>
      </c>
      <c r="Q15" s="71">
        <f t="shared" si="5"/>
        <v>27</v>
      </c>
      <c r="R15" s="71">
        <f t="shared" si="5"/>
        <v>9</v>
      </c>
      <c r="S15" s="71">
        <f t="shared" si="5"/>
        <v>9</v>
      </c>
      <c r="T15" s="71">
        <f t="shared" si="5"/>
        <v>0</v>
      </c>
      <c r="U15" s="71">
        <f t="shared" si="5"/>
        <v>0</v>
      </c>
      <c r="V15" s="71">
        <f t="shared" si="5"/>
        <v>9</v>
      </c>
      <c r="W15" s="71">
        <f t="shared" si="5"/>
        <v>9</v>
      </c>
      <c r="X15" s="71">
        <f t="shared" si="5"/>
        <v>12</v>
      </c>
      <c r="Y15" s="120">
        <f>SUM(Y16:Y27)</f>
        <v>6</v>
      </c>
      <c r="Z15" s="119"/>
      <c r="AA15" s="71">
        <f t="shared" ref="AA15:AH15" si="6">SUM(AA16:AA27)</f>
        <v>18</v>
      </c>
      <c r="AB15" s="71">
        <f t="shared" si="6"/>
        <v>14</v>
      </c>
      <c r="AC15" s="71">
        <f t="shared" si="6"/>
        <v>5</v>
      </c>
      <c r="AD15" s="71">
        <f t="shared" si="6"/>
        <v>2</v>
      </c>
      <c r="AE15" s="71">
        <f t="shared" si="6"/>
        <v>0</v>
      </c>
      <c r="AF15" s="71">
        <f t="shared" si="6"/>
        <v>2</v>
      </c>
      <c r="AG15" s="71">
        <f t="shared" si="6"/>
        <v>3</v>
      </c>
      <c r="AH15" s="120">
        <f t="shared" si="6"/>
        <v>44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</row>
    <row r="16" spans="1:72" ht="17.45" customHeight="1">
      <c r="A16" s="183">
        <v>6</v>
      </c>
      <c r="B16" s="184" t="s">
        <v>31</v>
      </c>
      <c r="C16" s="179">
        <f>SUM(D16:E16)</f>
        <v>18</v>
      </c>
      <c r="D16" s="76">
        <v>9</v>
      </c>
      <c r="E16" s="77">
        <f>SUM(F16:K16)</f>
        <v>9</v>
      </c>
      <c r="F16" s="175"/>
      <c r="G16" s="174">
        <v>2</v>
      </c>
      <c r="H16" s="79">
        <v>6</v>
      </c>
      <c r="I16" s="79">
        <v>1</v>
      </c>
      <c r="J16" s="79"/>
      <c r="K16" s="175"/>
      <c r="L16" s="154">
        <v>9</v>
      </c>
      <c r="M16" s="76">
        <v>9</v>
      </c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134"/>
      <c r="Z16" s="116" t="s">
        <v>25</v>
      </c>
      <c r="AA16" s="21">
        <v>3</v>
      </c>
      <c r="AB16" s="20"/>
      <c r="AC16" s="20"/>
      <c r="AD16" s="20"/>
      <c r="AE16" s="20"/>
      <c r="AF16" s="20"/>
      <c r="AG16" s="20"/>
      <c r="AH16" s="117">
        <f>SUM(AA16:AG16)</f>
        <v>3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</row>
    <row r="17" spans="1:72" ht="17.45" customHeight="1">
      <c r="A17" s="185">
        <v>7</v>
      </c>
      <c r="B17" s="186" t="s">
        <v>32</v>
      </c>
      <c r="C17" s="179">
        <f t="shared" ref="C17:C27" si="7">SUM(D17:E17)</f>
        <v>27</v>
      </c>
      <c r="D17" s="77">
        <v>15</v>
      </c>
      <c r="E17" s="77">
        <f t="shared" ref="E17:E27" si="8">SUM(F17:K17)</f>
        <v>12</v>
      </c>
      <c r="F17" s="126"/>
      <c r="G17" s="155"/>
      <c r="H17" s="77">
        <v>12</v>
      </c>
      <c r="I17" s="77"/>
      <c r="J17" s="77"/>
      <c r="K17" s="126"/>
      <c r="L17" s="155">
        <v>15</v>
      </c>
      <c r="M17" s="77">
        <v>12</v>
      </c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126"/>
      <c r="Z17" s="118" t="s">
        <v>25</v>
      </c>
      <c r="AA17" s="21">
        <v>5</v>
      </c>
      <c r="AB17" s="20"/>
      <c r="AC17" s="20"/>
      <c r="AD17" s="20"/>
      <c r="AE17" s="20"/>
      <c r="AF17" s="20"/>
      <c r="AG17" s="20"/>
      <c r="AH17" s="121">
        <f>SUM(AA17:AG17)</f>
        <v>5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2" ht="17.45" customHeight="1">
      <c r="A18" s="183">
        <v>8</v>
      </c>
      <c r="B18" s="186" t="s">
        <v>33</v>
      </c>
      <c r="C18" s="179">
        <f t="shared" si="7"/>
        <v>18</v>
      </c>
      <c r="D18" s="81">
        <v>9</v>
      </c>
      <c r="E18" s="77">
        <f t="shared" si="8"/>
        <v>9</v>
      </c>
      <c r="F18" s="126"/>
      <c r="G18" s="155"/>
      <c r="H18" s="77">
        <v>9</v>
      </c>
      <c r="I18" s="77"/>
      <c r="J18" s="77"/>
      <c r="K18" s="126"/>
      <c r="L18" s="125">
        <v>9</v>
      </c>
      <c r="M18" s="83">
        <v>9</v>
      </c>
      <c r="N18" s="83"/>
      <c r="O18" s="83"/>
      <c r="P18" s="81"/>
      <c r="Q18" s="81"/>
      <c r="R18" s="81"/>
      <c r="S18" s="81"/>
      <c r="T18" s="81"/>
      <c r="U18" s="81"/>
      <c r="V18" s="81"/>
      <c r="W18" s="81"/>
      <c r="X18" s="81"/>
      <c r="Y18" s="156"/>
      <c r="Z18" s="118" t="s">
        <v>25</v>
      </c>
      <c r="AA18" s="21">
        <v>3</v>
      </c>
      <c r="AB18" s="20"/>
      <c r="AC18" s="20"/>
      <c r="AD18" s="20"/>
      <c r="AE18" s="20"/>
      <c r="AF18" s="20"/>
      <c r="AG18" s="20"/>
      <c r="AH18" s="121">
        <f>SUM(AA18:AG18)</f>
        <v>3</v>
      </c>
    </row>
    <row r="19" spans="1:72" ht="17.45" customHeight="1">
      <c r="A19" s="183">
        <v>9</v>
      </c>
      <c r="B19" s="186" t="s">
        <v>34</v>
      </c>
      <c r="C19" s="179">
        <f t="shared" si="7"/>
        <v>18</v>
      </c>
      <c r="D19" s="84">
        <v>9</v>
      </c>
      <c r="E19" s="77">
        <f t="shared" si="8"/>
        <v>9</v>
      </c>
      <c r="F19" s="126"/>
      <c r="G19" s="155"/>
      <c r="H19" s="77">
        <v>9</v>
      </c>
      <c r="I19" s="77"/>
      <c r="J19" s="77"/>
      <c r="K19" s="126"/>
      <c r="L19" s="157">
        <v>9</v>
      </c>
      <c r="M19" s="85">
        <v>9</v>
      </c>
      <c r="N19" s="85"/>
      <c r="O19" s="86"/>
      <c r="P19" s="84"/>
      <c r="Q19" s="84"/>
      <c r="R19" s="84"/>
      <c r="S19" s="84"/>
      <c r="T19" s="85"/>
      <c r="U19" s="85"/>
      <c r="V19" s="86"/>
      <c r="W19" s="86"/>
      <c r="X19" s="86"/>
      <c r="Y19" s="158"/>
      <c r="Z19" s="122" t="s">
        <v>23</v>
      </c>
      <c r="AA19" s="21">
        <v>3</v>
      </c>
      <c r="AB19" s="20"/>
      <c r="AC19" s="20"/>
      <c r="AD19" s="20"/>
      <c r="AE19" s="20"/>
      <c r="AF19" s="20"/>
      <c r="AG19" s="20"/>
      <c r="AH19" s="123">
        <f>SUM(AA19:AG19)</f>
        <v>3</v>
      </c>
      <c r="AI19" s="2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</row>
    <row r="20" spans="1:72" ht="17.45" customHeight="1">
      <c r="A20" s="185">
        <v>10</v>
      </c>
      <c r="B20" s="186" t="s">
        <v>35</v>
      </c>
      <c r="C20" s="179">
        <f t="shared" si="7"/>
        <v>45</v>
      </c>
      <c r="D20" s="87">
        <v>9</v>
      </c>
      <c r="E20" s="77">
        <f t="shared" si="8"/>
        <v>36</v>
      </c>
      <c r="F20" s="177"/>
      <c r="G20" s="176"/>
      <c r="H20" s="88">
        <v>27</v>
      </c>
      <c r="I20" s="88">
        <v>9</v>
      </c>
      <c r="J20" s="88"/>
      <c r="K20" s="177"/>
      <c r="L20" s="159">
        <v>9</v>
      </c>
      <c r="M20" s="89">
        <v>18</v>
      </c>
      <c r="N20" s="89"/>
      <c r="O20" s="89">
        <v>18</v>
      </c>
      <c r="P20" s="90"/>
      <c r="Q20" s="81"/>
      <c r="R20" s="81"/>
      <c r="S20" s="81"/>
      <c r="T20" s="81"/>
      <c r="U20" s="81"/>
      <c r="V20" s="81"/>
      <c r="W20" s="81"/>
      <c r="X20" s="81"/>
      <c r="Y20" s="156"/>
      <c r="Z20" s="118" t="s">
        <v>25</v>
      </c>
      <c r="AA20" s="21">
        <v>4</v>
      </c>
      <c r="AB20" s="20">
        <v>2</v>
      </c>
      <c r="AC20" s="20"/>
      <c r="AD20" s="20"/>
      <c r="AE20" s="20"/>
      <c r="AF20" s="20"/>
      <c r="AG20" s="20"/>
      <c r="AH20" s="121">
        <f t="shared" ref="AH20:AH21" si="9">SUM(AA20:AG20)</f>
        <v>6</v>
      </c>
      <c r="AI20" s="24"/>
    </row>
    <row r="21" spans="1:72" ht="17.45" customHeight="1">
      <c r="A21" s="183">
        <v>11</v>
      </c>
      <c r="B21" s="186" t="s">
        <v>36</v>
      </c>
      <c r="C21" s="179">
        <f t="shared" si="7"/>
        <v>27</v>
      </c>
      <c r="D21" s="83">
        <v>12</v>
      </c>
      <c r="E21" s="77">
        <f t="shared" si="8"/>
        <v>15</v>
      </c>
      <c r="F21" s="126"/>
      <c r="G21" s="155"/>
      <c r="H21" s="77">
        <v>15</v>
      </c>
      <c r="I21" s="77"/>
      <c r="J21" s="77"/>
      <c r="K21" s="126"/>
      <c r="L21" s="155"/>
      <c r="M21" s="77"/>
      <c r="N21" s="77">
        <v>12</v>
      </c>
      <c r="O21" s="77">
        <v>15</v>
      </c>
      <c r="P21" s="91"/>
      <c r="Q21" s="92"/>
      <c r="R21" s="92"/>
      <c r="S21" s="92"/>
      <c r="T21" s="92"/>
      <c r="U21" s="92"/>
      <c r="V21" s="92"/>
      <c r="W21" s="92"/>
      <c r="X21" s="92"/>
      <c r="Y21" s="160"/>
      <c r="Z21" s="116" t="s">
        <v>25</v>
      </c>
      <c r="AA21" s="21"/>
      <c r="AB21" s="20">
        <v>5</v>
      </c>
      <c r="AC21" s="20"/>
      <c r="AD21" s="20"/>
      <c r="AE21" s="20"/>
      <c r="AF21" s="20"/>
      <c r="AG21" s="20"/>
      <c r="AH21" s="121">
        <f t="shared" si="9"/>
        <v>5</v>
      </c>
      <c r="AI21" s="24"/>
    </row>
    <row r="22" spans="1:72" ht="17.45" customHeight="1">
      <c r="A22" s="183">
        <v>12</v>
      </c>
      <c r="B22" s="186" t="s">
        <v>37</v>
      </c>
      <c r="C22" s="179">
        <f t="shared" si="7"/>
        <v>27</v>
      </c>
      <c r="D22" s="83">
        <v>18</v>
      </c>
      <c r="E22" s="77">
        <f t="shared" si="8"/>
        <v>9</v>
      </c>
      <c r="F22" s="126"/>
      <c r="G22" s="155"/>
      <c r="H22" s="77">
        <v>9</v>
      </c>
      <c r="I22" s="77"/>
      <c r="J22" s="77"/>
      <c r="K22" s="126"/>
      <c r="L22" s="155"/>
      <c r="M22" s="77"/>
      <c r="N22" s="77">
        <v>18</v>
      </c>
      <c r="O22" s="77">
        <v>9</v>
      </c>
      <c r="P22" s="82"/>
      <c r="Q22" s="83"/>
      <c r="R22" s="83"/>
      <c r="S22" s="83"/>
      <c r="T22" s="83"/>
      <c r="U22" s="83"/>
      <c r="V22" s="83"/>
      <c r="W22" s="83"/>
      <c r="X22" s="83"/>
      <c r="Y22" s="161"/>
      <c r="Z22" s="124" t="s">
        <v>25</v>
      </c>
      <c r="AA22" s="21"/>
      <c r="AB22" s="20">
        <v>4</v>
      </c>
      <c r="AC22" s="20"/>
      <c r="AD22" s="20"/>
      <c r="AE22" s="20"/>
      <c r="AF22" s="20"/>
      <c r="AG22" s="20"/>
      <c r="AH22" s="121">
        <v>4</v>
      </c>
      <c r="AI22" s="24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94" customFormat="1" ht="17.45" customHeight="1">
      <c r="A23" s="188">
        <v>13</v>
      </c>
      <c r="B23" s="189" t="s">
        <v>38</v>
      </c>
      <c r="C23" s="159">
        <f t="shared" si="7"/>
        <v>21</v>
      </c>
      <c r="D23" s="83">
        <v>9</v>
      </c>
      <c r="E23" s="77">
        <f t="shared" si="8"/>
        <v>12</v>
      </c>
      <c r="F23" s="126"/>
      <c r="G23" s="155"/>
      <c r="H23" s="77">
        <v>9</v>
      </c>
      <c r="I23" s="77">
        <v>3</v>
      </c>
      <c r="J23" s="77"/>
      <c r="K23" s="126"/>
      <c r="L23" s="162"/>
      <c r="M23" s="92"/>
      <c r="N23" s="92">
        <v>9</v>
      </c>
      <c r="O23" s="92">
        <v>12</v>
      </c>
      <c r="P23" s="83"/>
      <c r="Q23" s="83"/>
      <c r="R23" s="83"/>
      <c r="S23" s="83"/>
      <c r="T23" s="83"/>
      <c r="U23" s="83"/>
      <c r="V23" s="83"/>
      <c r="W23" s="83"/>
      <c r="X23" s="83"/>
      <c r="Y23" s="161"/>
      <c r="Z23" s="125" t="s">
        <v>25</v>
      </c>
      <c r="AA23" s="93"/>
      <c r="AB23" s="89">
        <v>3</v>
      </c>
      <c r="AC23" s="89"/>
      <c r="AD23" s="89"/>
      <c r="AE23" s="89"/>
      <c r="AF23" s="89"/>
      <c r="AG23" s="89"/>
      <c r="AH23" s="126">
        <f>SUM(AA23:AG23)</f>
        <v>3</v>
      </c>
    </row>
    <row r="24" spans="1:72" s="94" customFormat="1" ht="17.45" customHeight="1">
      <c r="A24" s="190">
        <v>14</v>
      </c>
      <c r="B24" s="189" t="s">
        <v>39</v>
      </c>
      <c r="C24" s="159">
        <f t="shared" si="7"/>
        <v>45</v>
      </c>
      <c r="D24" s="83">
        <v>18</v>
      </c>
      <c r="E24" s="77">
        <f t="shared" si="8"/>
        <v>27</v>
      </c>
      <c r="F24" s="126"/>
      <c r="G24" s="155"/>
      <c r="H24" s="77">
        <v>27</v>
      </c>
      <c r="I24" s="77"/>
      <c r="J24" s="77"/>
      <c r="K24" s="126"/>
      <c r="L24" s="125"/>
      <c r="M24" s="83"/>
      <c r="N24" s="83"/>
      <c r="O24" s="83"/>
      <c r="P24" s="83">
        <v>18</v>
      </c>
      <c r="Q24" s="83">
        <v>27</v>
      </c>
      <c r="R24" s="83"/>
      <c r="S24" s="83"/>
      <c r="T24" s="83"/>
      <c r="U24" s="83"/>
      <c r="V24" s="83"/>
      <c r="W24" s="83"/>
      <c r="X24" s="83"/>
      <c r="Y24" s="161"/>
      <c r="Z24" s="127" t="s">
        <v>25</v>
      </c>
      <c r="AA24" s="93"/>
      <c r="AB24" s="89"/>
      <c r="AC24" s="89">
        <v>5</v>
      </c>
      <c r="AD24" s="89"/>
      <c r="AE24" s="89"/>
      <c r="AF24" s="89"/>
      <c r="AG24" s="89"/>
      <c r="AH24" s="126">
        <f>SUM(AA24:AG24)</f>
        <v>5</v>
      </c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</row>
    <row r="25" spans="1:72" ht="17.45" customHeight="1">
      <c r="A25" s="183">
        <v>15</v>
      </c>
      <c r="B25" s="186" t="s">
        <v>40</v>
      </c>
      <c r="C25" s="159">
        <f t="shared" si="7"/>
        <v>18</v>
      </c>
      <c r="D25" s="81">
        <v>9</v>
      </c>
      <c r="E25" s="77">
        <f t="shared" si="8"/>
        <v>9</v>
      </c>
      <c r="F25" s="126"/>
      <c r="G25" s="155"/>
      <c r="H25" s="77">
        <v>7</v>
      </c>
      <c r="I25" s="77">
        <v>2</v>
      </c>
      <c r="J25" s="77"/>
      <c r="K25" s="126"/>
      <c r="L25" s="159"/>
      <c r="M25" s="89"/>
      <c r="N25" s="77"/>
      <c r="O25" s="77"/>
      <c r="P25" s="80"/>
      <c r="Q25" s="77"/>
      <c r="R25" s="87">
        <v>9</v>
      </c>
      <c r="S25" s="87">
        <v>9</v>
      </c>
      <c r="T25" s="77"/>
      <c r="U25" s="77"/>
      <c r="V25" s="77"/>
      <c r="W25" s="77"/>
      <c r="X25" s="77"/>
      <c r="Y25" s="126"/>
      <c r="Z25" s="128" t="s">
        <v>23</v>
      </c>
      <c r="AA25" s="21"/>
      <c r="AB25" s="14"/>
      <c r="AC25" s="20"/>
      <c r="AD25" s="14">
        <v>2</v>
      </c>
      <c r="AE25" s="20"/>
      <c r="AF25" s="14"/>
      <c r="AG25" s="20"/>
      <c r="AH25" s="121">
        <f>SUM(AA25:AG25)</f>
        <v>2</v>
      </c>
      <c r="AI25" s="24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</row>
    <row r="26" spans="1:72" ht="17.45" customHeight="1">
      <c r="A26" s="185">
        <v>16</v>
      </c>
      <c r="B26" s="191" t="s">
        <v>41</v>
      </c>
      <c r="C26" s="159">
        <f t="shared" si="7"/>
        <v>18</v>
      </c>
      <c r="D26" s="76">
        <v>9</v>
      </c>
      <c r="E26" s="77">
        <f t="shared" si="8"/>
        <v>9</v>
      </c>
      <c r="F26" s="134"/>
      <c r="G26" s="154"/>
      <c r="H26" s="76">
        <v>9</v>
      </c>
      <c r="I26" s="76"/>
      <c r="J26" s="76"/>
      <c r="K26" s="134"/>
      <c r="L26" s="154"/>
      <c r="M26" s="76"/>
      <c r="N26" s="76"/>
      <c r="O26" s="76"/>
      <c r="P26" s="76"/>
      <c r="Q26" s="76"/>
      <c r="R26" s="76"/>
      <c r="S26" s="76"/>
      <c r="T26" s="76"/>
      <c r="U26" s="76"/>
      <c r="V26" s="76">
        <v>9</v>
      </c>
      <c r="W26" s="76">
        <v>9</v>
      </c>
      <c r="X26" s="76"/>
      <c r="Y26" s="134"/>
      <c r="Z26" s="129" t="s">
        <v>23</v>
      </c>
      <c r="AA26" s="25"/>
      <c r="AB26" s="10"/>
      <c r="AC26" s="10"/>
      <c r="AD26" s="10"/>
      <c r="AE26" s="10"/>
      <c r="AF26" s="10">
        <v>2</v>
      </c>
      <c r="AG26" s="10"/>
      <c r="AH26" s="117">
        <f>SUM(AA26:AG26)</f>
        <v>2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2" ht="17.45" customHeight="1" thickBot="1">
      <c r="A27" s="183">
        <v>17</v>
      </c>
      <c r="B27" s="191" t="s">
        <v>42</v>
      </c>
      <c r="C27" s="179">
        <f t="shared" si="7"/>
        <v>18</v>
      </c>
      <c r="D27" s="83">
        <v>12</v>
      </c>
      <c r="E27" s="77">
        <f t="shared" si="8"/>
        <v>6</v>
      </c>
      <c r="F27" s="160"/>
      <c r="G27" s="162"/>
      <c r="H27" s="92">
        <v>6</v>
      </c>
      <c r="I27" s="92"/>
      <c r="J27" s="92"/>
      <c r="K27" s="160"/>
      <c r="L27" s="125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96">
        <v>12</v>
      </c>
      <c r="Y27" s="163">
        <v>6</v>
      </c>
      <c r="Z27" s="129" t="s">
        <v>25</v>
      </c>
      <c r="AA27" s="27"/>
      <c r="AB27" s="19"/>
      <c r="AC27" s="19"/>
      <c r="AD27" s="19"/>
      <c r="AE27" s="19"/>
      <c r="AF27" s="19"/>
      <c r="AG27" s="10">
        <v>3</v>
      </c>
      <c r="AH27" s="123">
        <f>SUM(AA27:AG27)</f>
        <v>3</v>
      </c>
      <c r="AI27" s="24"/>
    </row>
    <row r="28" spans="1:72" ht="17.45" customHeight="1" thickBot="1">
      <c r="A28" s="228" t="s">
        <v>43</v>
      </c>
      <c r="B28" s="229"/>
      <c r="C28" s="114">
        <f>SUM(C29:C54)</f>
        <v>684</v>
      </c>
      <c r="D28" s="70">
        <f t="shared" ref="D28:Y28" si="10">SUM(D29:D54)</f>
        <v>285</v>
      </c>
      <c r="E28" s="70">
        <f t="shared" si="10"/>
        <v>399</v>
      </c>
      <c r="F28" s="130">
        <f t="shared" si="10"/>
        <v>0</v>
      </c>
      <c r="G28" s="114">
        <f t="shared" si="10"/>
        <v>18</v>
      </c>
      <c r="H28" s="70">
        <f t="shared" si="10"/>
        <v>253</v>
      </c>
      <c r="I28" s="70">
        <f t="shared" si="10"/>
        <v>92</v>
      </c>
      <c r="J28" s="70">
        <f t="shared" si="10"/>
        <v>18</v>
      </c>
      <c r="K28" s="130">
        <f t="shared" si="10"/>
        <v>18</v>
      </c>
      <c r="L28" s="114">
        <f t="shared" si="10"/>
        <v>0</v>
      </c>
      <c r="M28" s="70">
        <f t="shared" si="10"/>
        <v>9</v>
      </c>
      <c r="N28" s="70">
        <f t="shared" si="10"/>
        <v>27</v>
      </c>
      <c r="O28" s="70">
        <f t="shared" si="10"/>
        <v>45</v>
      </c>
      <c r="P28" s="70">
        <f t="shared" si="10"/>
        <v>66</v>
      </c>
      <c r="Q28" s="70">
        <f t="shared" si="10"/>
        <v>81</v>
      </c>
      <c r="R28" s="70">
        <f t="shared" si="10"/>
        <v>63</v>
      </c>
      <c r="S28" s="70">
        <f t="shared" si="10"/>
        <v>96</v>
      </c>
      <c r="T28" s="70">
        <f t="shared" si="10"/>
        <v>63</v>
      </c>
      <c r="U28" s="70">
        <f t="shared" si="10"/>
        <v>81</v>
      </c>
      <c r="V28" s="70">
        <f t="shared" si="10"/>
        <v>36</v>
      </c>
      <c r="W28" s="70">
        <f t="shared" si="10"/>
        <v>63</v>
      </c>
      <c r="X28" s="70">
        <f t="shared" si="10"/>
        <v>30</v>
      </c>
      <c r="Y28" s="130">
        <f t="shared" si="10"/>
        <v>24</v>
      </c>
      <c r="Z28" s="114"/>
      <c r="AA28" s="70">
        <f t="shared" ref="AA28:AH28" si="11">SUM(AA29:AA54)</f>
        <v>1</v>
      </c>
      <c r="AB28" s="70">
        <f t="shared" si="11"/>
        <v>8</v>
      </c>
      <c r="AC28" s="70">
        <f t="shared" si="11"/>
        <v>17</v>
      </c>
      <c r="AD28" s="70">
        <f t="shared" si="11"/>
        <v>14</v>
      </c>
      <c r="AE28" s="70">
        <f t="shared" si="11"/>
        <v>16</v>
      </c>
      <c r="AF28" s="70">
        <f t="shared" si="11"/>
        <v>12</v>
      </c>
      <c r="AG28" s="70">
        <f t="shared" si="11"/>
        <v>6</v>
      </c>
      <c r="AH28" s="130">
        <f t="shared" si="11"/>
        <v>74</v>
      </c>
      <c r="AI28" s="2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</row>
    <row r="29" spans="1:72" s="32" customFormat="1" ht="17.45" customHeight="1">
      <c r="A29" s="192">
        <v>18</v>
      </c>
      <c r="B29" s="193" t="s">
        <v>44</v>
      </c>
      <c r="C29" s="131">
        <f t="shared" ref="C29:C54" si="12">SUM(D29:E29)</f>
        <v>18</v>
      </c>
      <c r="D29" s="97">
        <v>0</v>
      </c>
      <c r="E29" s="97">
        <f>SUM(F29:K29)</f>
        <v>18</v>
      </c>
      <c r="F29" s="165"/>
      <c r="G29" s="164"/>
      <c r="H29" s="97"/>
      <c r="I29" s="97">
        <v>18</v>
      </c>
      <c r="J29" s="97"/>
      <c r="K29" s="165"/>
      <c r="L29" s="164"/>
      <c r="M29" s="96">
        <v>9</v>
      </c>
      <c r="N29" s="96"/>
      <c r="O29" s="96">
        <v>9</v>
      </c>
      <c r="P29" s="97"/>
      <c r="Q29" s="97"/>
      <c r="R29" s="97"/>
      <c r="S29" s="97"/>
      <c r="T29" s="97"/>
      <c r="U29" s="97"/>
      <c r="V29" s="97"/>
      <c r="W29" s="97"/>
      <c r="X29" s="97"/>
      <c r="Y29" s="165"/>
      <c r="Z29" s="131" t="s">
        <v>29</v>
      </c>
      <c r="AA29" s="29">
        <v>1</v>
      </c>
      <c r="AB29" s="26">
        <v>1</v>
      </c>
      <c r="AC29" s="30"/>
      <c r="AD29" s="28"/>
      <c r="AE29" s="30"/>
      <c r="AF29" s="28"/>
      <c r="AG29" s="30"/>
      <c r="AH29" s="132">
        <f>SUM(AA29:AG29)</f>
        <v>2</v>
      </c>
      <c r="AI29" s="31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32" customFormat="1" ht="17.45" customHeight="1">
      <c r="A30" s="185">
        <v>19</v>
      </c>
      <c r="B30" s="194" t="s">
        <v>45</v>
      </c>
      <c r="C30" s="131">
        <f t="shared" si="12"/>
        <v>18</v>
      </c>
      <c r="D30" s="83">
        <v>9</v>
      </c>
      <c r="E30" s="97">
        <f t="shared" ref="E30:E54" si="13">SUM(F30:K30)</f>
        <v>9</v>
      </c>
      <c r="F30" s="126"/>
      <c r="G30" s="155"/>
      <c r="H30" s="77">
        <v>9</v>
      </c>
      <c r="I30" s="77"/>
      <c r="J30" s="77"/>
      <c r="K30" s="126"/>
      <c r="L30" s="155"/>
      <c r="M30" s="77"/>
      <c r="N30" s="77">
        <v>9</v>
      </c>
      <c r="O30" s="77">
        <v>9</v>
      </c>
      <c r="P30" s="77"/>
      <c r="Q30" s="77"/>
      <c r="R30" s="77"/>
      <c r="S30" s="77"/>
      <c r="T30" s="77"/>
      <c r="U30" s="77"/>
      <c r="V30" s="77"/>
      <c r="W30" s="77"/>
      <c r="X30" s="77"/>
      <c r="Y30" s="126"/>
      <c r="Z30" s="128" t="s">
        <v>23</v>
      </c>
      <c r="AA30" s="21"/>
      <c r="AB30" s="20">
        <v>2</v>
      </c>
      <c r="AC30" s="20"/>
      <c r="AD30" s="14"/>
      <c r="AE30" s="20"/>
      <c r="AF30" s="14"/>
      <c r="AG30" s="20"/>
      <c r="AH30" s="117">
        <f>SUM(AA30:AG30)</f>
        <v>2</v>
      </c>
      <c r="AI30" s="31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32" customFormat="1" ht="34.5" customHeight="1">
      <c r="A31" s="192">
        <v>20</v>
      </c>
      <c r="B31" s="195" t="s">
        <v>46</v>
      </c>
      <c r="C31" s="131">
        <f t="shared" si="12"/>
        <v>18</v>
      </c>
      <c r="D31" s="86">
        <v>9</v>
      </c>
      <c r="E31" s="97">
        <f t="shared" si="13"/>
        <v>9</v>
      </c>
      <c r="F31" s="158"/>
      <c r="G31" s="133">
        <v>9</v>
      </c>
      <c r="H31" s="178"/>
      <c r="I31" s="86"/>
      <c r="J31" s="86"/>
      <c r="K31" s="158"/>
      <c r="L31" s="133"/>
      <c r="M31" s="86"/>
      <c r="N31" s="86">
        <v>9</v>
      </c>
      <c r="O31" s="86">
        <v>9</v>
      </c>
      <c r="P31" s="86"/>
      <c r="Q31" s="86"/>
      <c r="R31" s="86"/>
      <c r="S31" s="86"/>
      <c r="T31" s="86"/>
      <c r="U31" s="86"/>
      <c r="V31" s="86"/>
      <c r="W31" s="86"/>
      <c r="X31" s="86"/>
      <c r="Y31" s="158"/>
      <c r="Z31" s="122" t="s">
        <v>23</v>
      </c>
      <c r="AA31" s="33"/>
      <c r="AB31" s="23">
        <v>2</v>
      </c>
      <c r="AC31" s="33"/>
      <c r="AD31" s="23"/>
      <c r="AE31" s="33"/>
      <c r="AF31" s="23"/>
      <c r="AG31" s="33"/>
      <c r="AH31" s="117">
        <f t="shared" ref="AH31:AH54" si="14">SUM(AA31:AG31)</f>
        <v>2</v>
      </c>
      <c r="AI31" s="31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ht="17.45" customHeight="1">
      <c r="A32" s="192">
        <v>21</v>
      </c>
      <c r="B32" s="196" t="s">
        <v>47</v>
      </c>
      <c r="C32" s="131">
        <f t="shared" si="12"/>
        <v>27</v>
      </c>
      <c r="D32" s="86">
        <v>9</v>
      </c>
      <c r="E32" s="97">
        <f t="shared" si="13"/>
        <v>18</v>
      </c>
      <c r="F32" s="158"/>
      <c r="G32" s="133"/>
      <c r="H32" s="86">
        <v>18</v>
      </c>
      <c r="I32" s="86"/>
      <c r="J32" s="86"/>
      <c r="K32" s="158"/>
      <c r="L32" s="133"/>
      <c r="M32" s="86"/>
      <c r="N32" s="86">
        <v>9</v>
      </c>
      <c r="O32" s="86">
        <v>18</v>
      </c>
      <c r="P32" s="86"/>
      <c r="Q32" s="86"/>
      <c r="R32" s="86"/>
      <c r="S32" s="86"/>
      <c r="T32" s="86"/>
      <c r="U32" s="86"/>
      <c r="V32" s="86"/>
      <c r="W32" s="98"/>
      <c r="X32" s="98"/>
      <c r="Y32" s="166"/>
      <c r="Z32" s="122" t="s">
        <v>25</v>
      </c>
      <c r="AA32" s="33"/>
      <c r="AB32" s="34">
        <v>3</v>
      </c>
      <c r="AC32" s="33"/>
      <c r="AD32" s="34"/>
      <c r="AE32" s="33"/>
      <c r="AF32" s="23"/>
      <c r="AG32" s="33"/>
      <c r="AH32" s="117">
        <f t="shared" si="14"/>
        <v>3</v>
      </c>
      <c r="AI32" s="24"/>
    </row>
    <row r="33" spans="1:72" s="36" customFormat="1" ht="17.45" customHeight="1">
      <c r="A33" s="185">
        <v>22</v>
      </c>
      <c r="B33" s="196" t="s">
        <v>48</v>
      </c>
      <c r="C33" s="131">
        <f t="shared" si="12"/>
        <v>27</v>
      </c>
      <c r="D33" s="86">
        <v>9</v>
      </c>
      <c r="E33" s="97">
        <f t="shared" si="13"/>
        <v>18</v>
      </c>
      <c r="F33" s="158"/>
      <c r="G33" s="133"/>
      <c r="H33" s="86">
        <v>18</v>
      </c>
      <c r="I33" s="86"/>
      <c r="J33" s="86"/>
      <c r="K33" s="158"/>
      <c r="L33" s="133"/>
      <c r="M33" s="86"/>
      <c r="N33" s="86"/>
      <c r="O33" s="86"/>
      <c r="P33" s="86">
        <v>9</v>
      </c>
      <c r="Q33" s="86">
        <v>18</v>
      </c>
      <c r="R33" s="86"/>
      <c r="S33" s="86"/>
      <c r="T33" s="86"/>
      <c r="U33" s="86"/>
      <c r="V33" s="86"/>
      <c r="W33" s="86"/>
      <c r="X33" s="86"/>
      <c r="Y33" s="158"/>
      <c r="Z33" s="122" t="s">
        <v>25</v>
      </c>
      <c r="AA33" s="33"/>
      <c r="AB33" s="22"/>
      <c r="AC33" s="20">
        <v>5</v>
      </c>
      <c r="AD33" s="23"/>
      <c r="AE33" s="33"/>
      <c r="AF33" s="23"/>
      <c r="AG33" s="33"/>
      <c r="AH33" s="117">
        <f t="shared" si="14"/>
        <v>5</v>
      </c>
      <c r="AI33" s="35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</row>
    <row r="34" spans="1:72" ht="17.45" customHeight="1">
      <c r="A34" s="192">
        <v>23</v>
      </c>
      <c r="B34" s="196" t="s">
        <v>49</v>
      </c>
      <c r="C34" s="131">
        <f t="shared" si="12"/>
        <v>36</v>
      </c>
      <c r="D34" s="86">
        <v>18</v>
      </c>
      <c r="E34" s="97">
        <f t="shared" si="13"/>
        <v>18</v>
      </c>
      <c r="F34" s="158"/>
      <c r="G34" s="133"/>
      <c r="H34" s="86">
        <v>18</v>
      </c>
      <c r="I34" s="86"/>
      <c r="J34" s="86"/>
      <c r="K34" s="158"/>
      <c r="L34" s="133"/>
      <c r="M34" s="86"/>
      <c r="N34" s="86"/>
      <c r="O34" s="86"/>
      <c r="P34" s="86">
        <v>18</v>
      </c>
      <c r="Q34" s="86">
        <v>18</v>
      </c>
      <c r="R34" s="86"/>
      <c r="S34" s="86"/>
      <c r="T34" s="86"/>
      <c r="U34" s="86"/>
      <c r="V34" s="86"/>
      <c r="W34" s="86"/>
      <c r="X34" s="86"/>
      <c r="Y34" s="158"/>
      <c r="Z34" s="122" t="s">
        <v>25</v>
      </c>
      <c r="AA34" s="33"/>
      <c r="AB34" s="23"/>
      <c r="AC34" s="20">
        <v>4</v>
      </c>
      <c r="AD34" s="22"/>
      <c r="AE34" s="33"/>
      <c r="AF34" s="23"/>
      <c r="AG34" s="33"/>
      <c r="AH34" s="117">
        <f t="shared" si="14"/>
        <v>4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</row>
    <row r="35" spans="1:72" s="94" customFormat="1" ht="17.45" customHeight="1">
      <c r="A35" s="197">
        <v>24</v>
      </c>
      <c r="B35" s="198" t="s">
        <v>50</v>
      </c>
      <c r="C35" s="131">
        <f t="shared" si="12"/>
        <v>45</v>
      </c>
      <c r="D35" s="86">
        <v>15</v>
      </c>
      <c r="E35" s="97">
        <f t="shared" si="13"/>
        <v>30</v>
      </c>
      <c r="F35" s="158"/>
      <c r="G35" s="133"/>
      <c r="H35" s="86">
        <v>24</v>
      </c>
      <c r="I35" s="86">
        <v>6</v>
      </c>
      <c r="J35" s="86"/>
      <c r="K35" s="158"/>
      <c r="L35" s="133"/>
      <c r="M35" s="86"/>
      <c r="N35" s="86"/>
      <c r="O35" s="86"/>
      <c r="P35" s="84">
        <v>9</v>
      </c>
      <c r="Q35" s="84">
        <v>12</v>
      </c>
      <c r="R35" s="84">
        <v>6</v>
      </c>
      <c r="S35" s="84">
        <v>18</v>
      </c>
      <c r="T35" s="86"/>
      <c r="U35" s="86"/>
      <c r="V35" s="86"/>
      <c r="W35" s="86"/>
      <c r="X35" s="86"/>
      <c r="Y35" s="158"/>
      <c r="Z35" s="133" t="s">
        <v>25</v>
      </c>
      <c r="AA35" s="99"/>
      <c r="AB35" s="86"/>
      <c r="AC35" s="89">
        <v>2</v>
      </c>
      <c r="AD35" s="86">
        <v>2</v>
      </c>
      <c r="AE35" s="99"/>
      <c r="AF35" s="86"/>
      <c r="AG35" s="99"/>
      <c r="AH35" s="134">
        <f t="shared" si="14"/>
        <v>4</v>
      </c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</row>
    <row r="36" spans="1:72" ht="17.45" customHeight="1">
      <c r="A36" s="185">
        <v>25</v>
      </c>
      <c r="B36" s="199" t="s">
        <v>51</v>
      </c>
      <c r="C36" s="131">
        <f t="shared" si="12"/>
        <v>54</v>
      </c>
      <c r="D36" s="84">
        <v>24</v>
      </c>
      <c r="E36" s="97">
        <f t="shared" si="13"/>
        <v>30</v>
      </c>
      <c r="F36" s="168"/>
      <c r="G36" s="167"/>
      <c r="H36" s="84">
        <v>30</v>
      </c>
      <c r="I36" s="84"/>
      <c r="J36" s="84"/>
      <c r="K36" s="168"/>
      <c r="L36" s="167"/>
      <c r="M36" s="84"/>
      <c r="N36" s="84"/>
      <c r="O36" s="84"/>
      <c r="P36" s="100">
        <v>12</v>
      </c>
      <c r="Q36" s="100">
        <v>15</v>
      </c>
      <c r="R36" s="100">
        <v>12</v>
      </c>
      <c r="S36" s="100">
        <v>15</v>
      </c>
      <c r="T36" s="100"/>
      <c r="U36" s="100"/>
      <c r="V36" s="101"/>
      <c r="W36" s="101"/>
      <c r="X36" s="84"/>
      <c r="Y36" s="168"/>
      <c r="Z36" s="135" t="s">
        <v>25</v>
      </c>
      <c r="AA36" s="22"/>
      <c r="AB36" s="22"/>
      <c r="AC36" s="29">
        <v>2</v>
      </c>
      <c r="AD36" s="29">
        <v>3</v>
      </c>
      <c r="AE36" s="29"/>
      <c r="AF36" s="37"/>
      <c r="AG36" s="22"/>
      <c r="AH36" s="117">
        <f t="shared" si="14"/>
        <v>5</v>
      </c>
    </row>
    <row r="37" spans="1:72" ht="17.45" customHeight="1">
      <c r="A37" s="192">
        <v>26</v>
      </c>
      <c r="B37" s="199" t="s">
        <v>52</v>
      </c>
      <c r="C37" s="131">
        <f t="shared" si="12"/>
        <v>54</v>
      </c>
      <c r="D37" s="84">
        <v>27</v>
      </c>
      <c r="E37" s="97">
        <f t="shared" si="13"/>
        <v>27</v>
      </c>
      <c r="F37" s="168"/>
      <c r="G37" s="167"/>
      <c r="H37" s="84">
        <v>9</v>
      </c>
      <c r="I37" s="84">
        <v>18</v>
      </c>
      <c r="J37" s="84"/>
      <c r="K37" s="168"/>
      <c r="L37" s="167"/>
      <c r="M37" s="84"/>
      <c r="N37" s="84"/>
      <c r="O37" s="84"/>
      <c r="P37" s="84">
        <v>9</v>
      </c>
      <c r="Q37" s="84">
        <v>9</v>
      </c>
      <c r="R37" s="84">
        <v>9</v>
      </c>
      <c r="S37" s="84">
        <v>9</v>
      </c>
      <c r="T37" s="84">
        <v>9</v>
      </c>
      <c r="U37" s="84">
        <v>9</v>
      </c>
      <c r="V37" s="101"/>
      <c r="W37" s="101"/>
      <c r="X37" s="84"/>
      <c r="Y37" s="168"/>
      <c r="Z37" s="135" t="s">
        <v>25</v>
      </c>
      <c r="AA37" s="22"/>
      <c r="AB37" s="22"/>
      <c r="AC37" s="22">
        <v>2</v>
      </c>
      <c r="AD37" s="22">
        <v>1</v>
      </c>
      <c r="AE37" s="22">
        <v>2</v>
      </c>
      <c r="AF37" s="37"/>
      <c r="AG37" s="22"/>
      <c r="AH37" s="117">
        <f t="shared" si="14"/>
        <v>5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72" ht="17.45" customHeight="1">
      <c r="A38" s="192">
        <v>27</v>
      </c>
      <c r="B38" s="199" t="s">
        <v>53</v>
      </c>
      <c r="C38" s="131">
        <f t="shared" si="12"/>
        <v>54</v>
      </c>
      <c r="D38" s="84">
        <v>27</v>
      </c>
      <c r="E38" s="97">
        <f t="shared" si="13"/>
        <v>27</v>
      </c>
      <c r="F38" s="168"/>
      <c r="G38" s="167"/>
      <c r="H38" s="84">
        <v>9</v>
      </c>
      <c r="I38" s="84"/>
      <c r="J38" s="84"/>
      <c r="K38" s="168">
        <v>18</v>
      </c>
      <c r="L38" s="167"/>
      <c r="M38" s="84"/>
      <c r="N38" s="84"/>
      <c r="O38" s="84"/>
      <c r="P38" s="84">
        <v>9</v>
      </c>
      <c r="Q38" s="84">
        <v>9</v>
      </c>
      <c r="R38" s="100">
        <v>9</v>
      </c>
      <c r="S38" s="100">
        <v>9</v>
      </c>
      <c r="T38" s="84">
        <v>9</v>
      </c>
      <c r="U38" s="84">
        <v>9</v>
      </c>
      <c r="V38" s="101"/>
      <c r="W38" s="101"/>
      <c r="X38" s="84"/>
      <c r="Y38" s="168"/>
      <c r="Z38" s="135" t="s">
        <v>25</v>
      </c>
      <c r="AA38" s="22"/>
      <c r="AB38" s="22"/>
      <c r="AC38" s="22">
        <v>2</v>
      </c>
      <c r="AD38" s="22">
        <v>1</v>
      </c>
      <c r="AE38" s="22">
        <v>2</v>
      </c>
      <c r="AF38" s="37"/>
      <c r="AG38" s="22"/>
      <c r="AH38" s="117">
        <f t="shared" si="14"/>
        <v>5</v>
      </c>
    </row>
    <row r="39" spans="1:72" ht="17.45" customHeight="1">
      <c r="A39" s="185">
        <v>28</v>
      </c>
      <c r="B39" s="196" t="s">
        <v>54</v>
      </c>
      <c r="C39" s="131">
        <f t="shared" si="12"/>
        <v>36</v>
      </c>
      <c r="D39" s="86">
        <v>9</v>
      </c>
      <c r="E39" s="97">
        <f t="shared" si="13"/>
        <v>27</v>
      </c>
      <c r="F39" s="158"/>
      <c r="G39" s="133"/>
      <c r="H39" s="86">
        <v>25</v>
      </c>
      <c r="I39" s="86">
        <v>2</v>
      </c>
      <c r="J39" s="86"/>
      <c r="K39" s="158"/>
      <c r="L39" s="133"/>
      <c r="M39" s="86"/>
      <c r="N39" s="86"/>
      <c r="O39" s="86"/>
      <c r="P39" s="86"/>
      <c r="Q39" s="86"/>
      <c r="R39" s="84">
        <v>9</v>
      </c>
      <c r="S39" s="84">
        <v>27</v>
      </c>
      <c r="T39" s="102"/>
      <c r="U39" s="102"/>
      <c r="V39" s="86"/>
      <c r="W39" s="86"/>
      <c r="X39" s="86"/>
      <c r="Y39" s="158"/>
      <c r="Z39" s="122" t="s">
        <v>25</v>
      </c>
      <c r="AA39" s="33"/>
      <c r="AB39" s="23"/>
      <c r="AC39" s="33"/>
      <c r="AD39" s="34">
        <v>3</v>
      </c>
      <c r="AE39" s="33"/>
      <c r="AF39" s="23"/>
      <c r="AG39" s="33"/>
      <c r="AH39" s="117">
        <f t="shared" si="14"/>
        <v>3</v>
      </c>
      <c r="AI39" s="38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</row>
    <row r="40" spans="1:72" ht="17.45" customHeight="1">
      <c r="A40" s="192">
        <v>29</v>
      </c>
      <c r="B40" s="196" t="s">
        <v>55</v>
      </c>
      <c r="C40" s="131">
        <f t="shared" si="12"/>
        <v>18</v>
      </c>
      <c r="D40" s="86">
        <v>9</v>
      </c>
      <c r="E40" s="97">
        <f t="shared" si="13"/>
        <v>9</v>
      </c>
      <c r="F40" s="158"/>
      <c r="G40" s="133"/>
      <c r="H40" s="86">
        <v>6</v>
      </c>
      <c r="I40" s="86">
        <v>3</v>
      </c>
      <c r="J40" s="86"/>
      <c r="K40" s="158"/>
      <c r="L40" s="133"/>
      <c r="M40" s="86"/>
      <c r="N40" s="86"/>
      <c r="O40" s="86"/>
      <c r="P40" s="84"/>
      <c r="Q40" s="84"/>
      <c r="R40" s="100">
        <v>9</v>
      </c>
      <c r="S40" s="100">
        <v>9</v>
      </c>
      <c r="T40" s="88"/>
      <c r="U40" s="88"/>
      <c r="V40" s="103"/>
      <c r="W40" s="86"/>
      <c r="X40" s="86"/>
      <c r="Y40" s="158"/>
      <c r="Z40" s="122" t="s">
        <v>23</v>
      </c>
      <c r="AA40" s="39"/>
      <c r="AB40" s="26"/>
      <c r="AC40" s="39"/>
      <c r="AD40" s="34">
        <v>2</v>
      </c>
      <c r="AE40" s="29"/>
      <c r="AF40" s="26"/>
      <c r="AG40" s="39"/>
      <c r="AH40" s="117">
        <f t="shared" si="14"/>
        <v>2</v>
      </c>
      <c r="AI40" s="38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</row>
    <row r="41" spans="1:72" s="32" customFormat="1" ht="17.45" customHeight="1">
      <c r="A41" s="192">
        <v>30</v>
      </c>
      <c r="B41" s="196" t="s">
        <v>56</v>
      </c>
      <c r="C41" s="131">
        <f t="shared" si="12"/>
        <v>18</v>
      </c>
      <c r="D41" s="86">
        <v>9</v>
      </c>
      <c r="E41" s="97">
        <f t="shared" si="13"/>
        <v>9</v>
      </c>
      <c r="F41" s="158"/>
      <c r="G41" s="133"/>
      <c r="H41" s="86">
        <v>9</v>
      </c>
      <c r="I41" s="86"/>
      <c r="J41" s="86"/>
      <c r="K41" s="158"/>
      <c r="L41" s="133"/>
      <c r="M41" s="86"/>
      <c r="N41" s="86"/>
      <c r="O41" s="86"/>
      <c r="P41" s="84"/>
      <c r="Q41" s="84"/>
      <c r="R41" s="86">
        <v>9</v>
      </c>
      <c r="S41" s="104">
        <v>9</v>
      </c>
      <c r="T41" s="105"/>
      <c r="U41" s="105"/>
      <c r="V41" s="103"/>
      <c r="W41" s="86"/>
      <c r="X41" s="86"/>
      <c r="Y41" s="158"/>
      <c r="Z41" s="122" t="s">
        <v>23</v>
      </c>
      <c r="AA41" s="39"/>
      <c r="AB41" s="26"/>
      <c r="AC41" s="39"/>
      <c r="AD41" s="34">
        <v>2</v>
      </c>
      <c r="AE41" s="22"/>
      <c r="AF41" s="26"/>
      <c r="AG41" s="39"/>
      <c r="AH41" s="117">
        <f t="shared" si="14"/>
        <v>2</v>
      </c>
      <c r="AI41" s="31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1:72" ht="17.45" customHeight="1">
      <c r="A42" s="185">
        <v>31</v>
      </c>
      <c r="B42" s="196" t="s">
        <v>57</v>
      </c>
      <c r="C42" s="131">
        <f t="shared" si="12"/>
        <v>18</v>
      </c>
      <c r="D42" s="86">
        <v>9</v>
      </c>
      <c r="E42" s="97">
        <f t="shared" si="13"/>
        <v>9</v>
      </c>
      <c r="F42" s="158"/>
      <c r="G42" s="133"/>
      <c r="H42" s="86">
        <v>9</v>
      </c>
      <c r="I42" s="86"/>
      <c r="J42" s="86"/>
      <c r="K42" s="158"/>
      <c r="L42" s="133"/>
      <c r="M42" s="86"/>
      <c r="N42" s="86"/>
      <c r="O42" s="86"/>
      <c r="P42" s="86"/>
      <c r="Q42" s="104"/>
      <c r="R42" s="106"/>
      <c r="S42" s="106"/>
      <c r="T42" s="103">
        <v>9</v>
      </c>
      <c r="U42" s="86">
        <v>9</v>
      </c>
      <c r="V42" s="86"/>
      <c r="W42" s="98"/>
      <c r="X42" s="98"/>
      <c r="Y42" s="166"/>
      <c r="Z42" s="122" t="s">
        <v>23</v>
      </c>
      <c r="AA42" s="33"/>
      <c r="AB42" s="34"/>
      <c r="AC42" s="33"/>
      <c r="AD42" s="23"/>
      <c r="AE42" s="29">
        <v>2</v>
      </c>
      <c r="AF42" s="23"/>
      <c r="AG42" s="33"/>
      <c r="AH42" s="117">
        <f>SUM(AA42:AG42)</f>
        <v>2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</row>
    <row r="43" spans="1:72" ht="17.45" customHeight="1">
      <c r="A43" s="192">
        <v>32</v>
      </c>
      <c r="B43" s="196" t="s">
        <v>58</v>
      </c>
      <c r="C43" s="131">
        <f t="shared" si="12"/>
        <v>18</v>
      </c>
      <c r="D43" s="86">
        <v>9</v>
      </c>
      <c r="E43" s="97">
        <f t="shared" si="13"/>
        <v>9</v>
      </c>
      <c r="F43" s="158"/>
      <c r="G43" s="133">
        <v>9</v>
      </c>
      <c r="H43" s="86"/>
      <c r="I43" s="86"/>
      <c r="J43" s="86"/>
      <c r="K43" s="158"/>
      <c r="L43" s="133"/>
      <c r="M43" s="86"/>
      <c r="N43" s="86"/>
      <c r="O43" s="86"/>
      <c r="P43" s="84"/>
      <c r="Q43" s="84"/>
      <c r="R43" s="84"/>
      <c r="S43" s="107"/>
      <c r="T43" s="77">
        <v>9</v>
      </c>
      <c r="U43" s="77">
        <v>9</v>
      </c>
      <c r="V43" s="103"/>
      <c r="W43" s="86"/>
      <c r="X43" s="86"/>
      <c r="Y43" s="158"/>
      <c r="Z43" s="122" t="s">
        <v>23</v>
      </c>
      <c r="AA43" s="39"/>
      <c r="AB43" s="26"/>
      <c r="AC43" s="39"/>
      <c r="AD43" s="26"/>
      <c r="AE43" s="29">
        <v>2</v>
      </c>
      <c r="AF43" s="40"/>
      <c r="AG43" s="39"/>
      <c r="AH43" s="117">
        <f t="shared" si="14"/>
        <v>2</v>
      </c>
      <c r="AI43" s="24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</row>
    <row r="44" spans="1:72" s="32" customFormat="1" ht="17.45" customHeight="1">
      <c r="A44" s="192">
        <v>33</v>
      </c>
      <c r="B44" s="199" t="s">
        <v>59</v>
      </c>
      <c r="C44" s="131">
        <f t="shared" si="12"/>
        <v>27</v>
      </c>
      <c r="D44" s="84">
        <v>9</v>
      </c>
      <c r="E44" s="97">
        <f t="shared" si="13"/>
        <v>18</v>
      </c>
      <c r="F44" s="158"/>
      <c r="G44" s="133"/>
      <c r="H44" s="86">
        <v>18</v>
      </c>
      <c r="I44" s="86"/>
      <c r="J44" s="86"/>
      <c r="K44" s="158"/>
      <c r="L44" s="133"/>
      <c r="M44" s="86"/>
      <c r="N44" s="86"/>
      <c r="O44" s="86"/>
      <c r="P44" s="84"/>
      <c r="Q44" s="84"/>
      <c r="R44" s="84"/>
      <c r="S44" s="84"/>
      <c r="T44" s="108">
        <v>9</v>
      </c>
      <c r="U44" s="108">
        <v>18</v>
      </c>
      <c r="V44" s="86"/>
      <c r="W44" s="86"/>
      <c r="X44" s="86"/>
      <c r="Y44" s="158"/>
      <c r="Z44" s="122" t="s">
        <v>23</v>
      </c>
      <c r="AA44" s="39"/>
      <c r="AB44" s="26"/>
      <c r="AC44" s="39"/>
      <c r="AD44" s="26"/>
      <c r="AE44" s="22">
        <v>3</v>
      </c>
      <c r="AF44" s="26"/>
      <c r="AG44" s="22"/>
      <c r="AH44" s="117">
        <f t="shared" si="14"/>
        <v>3</v>
      </c>
      <c r="AI44" s="41"/>
    </row>
    <row r="45" spans="1:72" s="32" customFormat="1" ht="17.45" customHeight="1">
      <c r="A45" s="185">
        <v>34</v>
      </c>
      <c r="B45" s="196" t="s">
        <v>60</v>
      </c>
      <c r="C45" s="131">
        <f t="shared" si="12"/>
        <v>27</v>
      </c>
      <c r="D45" s="86">
        <v>9</v>
      </c>
      <c r="E45" s="97">
        <f t="shared" si="13"/>
        <v>18</v>
      </c>
      <c r="F45" s="158"/>
      <c r="G45" s="133"/>
      <c r="H45" s="86"/>
      <c r="I45" s="86">
        <v>18</v>
      </c>
      <c r="J45" s="86"/>
      <c r="K45" s="158"/>
      <c r="L45" s="133"/>
      <c r="M45" s="86"/>
      <c r="N45" s="86"/>
      <c r="O45" s="86"/>
      <c r="P45" s="84"/>
      <c r="Q45" s="84"/>
      <c r="R45" s="84"/>
      <c r="S45" s="84"/>
      <c r="T45" s="86">
        <v>9</v>
      </c>
      <c r="U45" s="86">
        <v>9</v>
      </c>
      <c r="V45" s="86"/>
      <c r="W45" s="86">
        <v>9</v>
      </c>
      <c r="X45" s="86"/>
      <c r="Y45" s="158"/>
      <c r="Z45" s="122" t="s">
        <v>23</v>
      </c>
      <c r="AA45" s="39"/>
      <c r="AB45" s="26"/>
      <c r="AC45" s="39"/>
      <c r="AD45" s="26"/>
      <c r="AE45" s="29">
        <v>2</v>
      </c>
      <c r="AF45" s="26">
        <v>1</v>
      </c>
      <c r="AG45" s="39"/>
      <c r="AH45" s="117">
        <f t="shared" si="14"/>
        <v>3</v>
      </c>
      <c r="AI45" s="31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</row>
    <row r="46" spans="1:72" s="32" customFormat="1" ht="17.45" customHeight="1">
      <c r="A46" s="192">
        <v>35</v>
      </c>
      <c r="B46" s="199" t="s">
        <v>61</v>
      </c>
      <c r="C46" s="131">
        <f t="shared" si="12"/>
        <v>27</v>
      </c>
      <c r="D46" s="84">
        <v>9</v>
      </c>
      <c r="E46" s="97">
        <f t="shared" si="13"/>
        <v>18</v>
      </c>
      <c r="F46" s="158"/>
      <c r="G46" s="133"/>
      <c r="H46" s="86"/>
      <c r="I46" s="86"/>
      <c r="J46" s="86">
        <v>18</v>
      </c>
      <c r="K46" s="158"/>
      <c r="L46" s="133"/>
      <c r="M46" s="86"/>
      <c r="N46" s="86"/>
      <c r="O46" s="86"/>
      <c r="P46" s="84"/>
      <c r="Q46" s="84"/>
      <c r="R46" s="84"/>
      <c r="S46" s="84"/>
      <c r="T46" s="96">
        <v>9</v>
      </c>
      <c r="U46" s="96">
        <v>18</v>
      </c>
      <c r="V46" s="86"/>
      <c r="W46" s="86"/>
      <c r="X46" s="86"/>
      <c r="Y46" s="158"/>
      <c r="Z46" s="122" t="s">
        <v>23</v>
      </c>
      <c r="AA46" s="39"/>
      <c r="AB46" s="26"/>
      <c r="AC46" s="39"/>
      <c r="AD46" s="26"/>
      <c r="AE46" s="29">
        <v>3</v>
      </c>
      <c r="AF46" s="26"/>
      <c r="AG46" s="39"/>
      <c r="AH46" s="117">
        <f t="shared" si="14"/>
        <v>3</v>
      </c>
      <c r="AI46" s="31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</row>
    <row r="47" spans="1:72" s="32" customFormat="1" ht="17.45" customHeight="1">
      <c r="A47" s="192">
        <v>36</v>
      </c>
      <c r="B47" s="199" t="s">
        <v>62</v>
      </c>
      <c r="C47" s="131">
        <f t="shared" si="12"/>
        <v>18</v>
      </c>
      <c r="D47" s="84">
        <v>9</v>
      </c>
      <c r="E47" s="97">
        <f t="shared" si="13"/>
        <v>9</v>
      </c>
      <c r="F47" s="158"/>
      <c r="G47" s="133"/>
      <c r="H47" s="86"/>
      <c r="I47" s="86">
        <v>9</v>
      </c>
      <c r="J47" s="86"/>
      <c r="K47" s="158"/>
      <c r="L47" s="133"/>
      <c r="M47" s="86"/>
      <c r="N47" s="86"/>
      <c r="O47" s="86"/>
      <c r="P47" s="84"/>
      <c r="Q47" s="84"/>
      <c r="R47" s="84"/>
      <c r="S47" s="84"/>
      <c r="T47" s="86"/>
      <c r="U47" s="86"/>
      <c r="V47" s="86">
        <v>9</v>
      </c>
      <c r="W47" s="86">
        <v>9</v>
      </c>
      <c r="X47" s="86"/>
      <c r="Y47" s="158"/>
      <c r="Z47" s="122" t="s">
        <v>23</v>
      </c>
      <c r="AA47" s="39"/>
      <c r="AB47" s="26"/>
      <c r="AC47" s="39"/>
      <c r="AD47" s="26"/>
      <c r="AE47" s="39"/>
      <c r="AF47" s="26">
        <v>2</v>
      </c>
      <c r="AG47" s="39"/>
      <c r="AH47" s="117">
        <f t="shared" si="14"/>
        <v>2</v>
      </c>
      <c r="AI47" s="31"/>
      <c r="AJ47" s="2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</row>
    <row r="48" spans="1:72" s="32" customFormat="1" ht="17.45" customHeight="1">
      <c r="A48" s="185">
        <v>37</v>
      </c>
      <c r="B48" s="196" t="s">
        <v>63</v>
      </c>
      <c r="C48" s="131">
        <f t="shared" si="12"/>
        <v>9</v>
      </c>
      <c r="D48" s="86">
        <v>3</v>
      </c>
      <c r="E48" s="97">
        <f t="shared" si="13"/>
        <v>6</v>
      </c>
      <c r="F48" s="158"/>
      <c r="G48" s="133"/>
      <c r="H48" s="86">
        <v>6</v>
      </c>
      <c r="I48" s="86"/>
      <c r="J48" s="86"/>
      <c r="K48" s="158"/>
      <c r="L48" s="133"/>
      <c r="M48" s="86"/>
      <c r="N48" s="86"/>
      <c r="O48" s="86"/>
      <c r="P48" s="86"/>
      <c r="Q48" s="86"/>
      <c r="R48" s="96"/>
      <c r="S48" s="96"/>
      <c r="T48" s="86"/>
      <c r="U48" s="86"/>
      <c r="V48" s="86">
        <v>3</v>
      </c>
      <c r="W48" s="86">
        <v>6</v>
      </c>
      <c r="X48" s="86"/>
      <c r="Y48" s="158"/>
      <c r="Z48" s="122" t="s">
        <v>23</v>
      </c>
      <c r="AA48" s="33"/>
      <c r="AB48" s="23"/>
      <c r="AC48" s="33"/>
      <c r="AD48" s="34"/>
      <c r="AE48" s="33"/>
      <c r="AF48" s="23">
        <v>1</v>
      </c>
      <c r="AG48" s="33"/>
      <c r="AH48" s="117">
        <f t="shared" si="14"/>
        <v>1</v>
      </c>
      <c r="AI48" s="41"/>
      <c r="AJ48" s="2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</row>
    <row r="49" spans="1:72" ht="17.45" customHeight="1">
      <c r="A49" s="192">
        <v>38</v>
      </c>
      <c r="B49" s="199" t="s">
        <v>64</v>
      </c>
      <c r="C49" s="131">
        <f t="shared" si="12"/>
        <v>18</v>
      </c>
      <c r="D49" s="84">
        <v>9</v>
      </c>
      <c r="E49" s="97">
        <f t="shared" si="13"/>
        <v>9</v>
      </c>
      <c r="F49" s="158"/>
      <c r="G49" s="133"/>
      <c r="H49" s="86">
        <v>9</v>
      </c>
      <c r="I49" s="86"/>
      <c r="J49" s="86"/>
      <c r="K49" s="158"/>
      <c r="L49" s="133"/>
      <c r="M49" s="86"/>
      <c r="N49" s="86"/>
      <c r="O49" s="86"/>
      <c r="P49" s="84"/>
      <c r="Q49" s="84"/>
      <c r="R49" s="84"/>
      <c r="S49" s="84"/>
      <c r="T49" s="96"/>
      <c r="U49" s="96"/>
      <c r="V49" s="86">
        <v>9</v>
      </c>
      <c r="W49" s="86">
        <v>9</v>
      </c>
      <c r="X49" s="86"/>
      <c r="Y49" s="158"/>
      <c r="Z49" s="122" t="s">
        <v>25</v>
      </c>
      <c r="AA49" s="39"/>
      <c r="AB49" s="26"/>
      <c r="AC49" s="39"/>
      <c r="AD49" s="26"/>
      <c r="AE49" s="39"/>
      <c r="AF49" s="26">
        <v>2</v>
      </c>
      <c r="AG49" s="39"/>
      <c r="AH49" s="117">
        <f t="shared" si="14"/>
        <v>2</v>
      </c>
      <c r="AI49" s="24"/>
    </row>
    <row r="50" spans="1:72" ht="17.45" customHeight="1">
      <c r="A50" s="192">
        <v>39</v>
      </c>
      <c r="B50" s="199" t="s">
        <v>65</v>
      </c>
      <c r="C50" s="131">
        <f t="shared" si="12"/>
        <v>18</v>
      </c>
      <c r="D50" s="84">
        <v>6</v>
      </c>
      <c r="E50" s="97">
        <f t="shared" si="13"/>
        <v>12</v>
      </c>
      <c r="F50" s="158"/>
      <c r="G50" s="133"/>
      <c r="H50" s="86">
        <v>6</v>
      </c>
      <c r="I50" s="86">
        <v>6</v>
      </c>
      <c r="J50" s="86"/>
      <c r="K50" s="158"/>
      <c r="L50" s="133"/>
      <c r="M50" s="86"/>
      <c r="N50" s="86"/>
      <c r="O50" s="86"/>
      <c r="P50" s="84"/>
      <c r="Q50" s="84"/>
      <c r="R50" s="84"/>
      <c r="S50" s="84"/>
      <c r="T50" s="86"/>
      <c r="U50" s="86"/>
      <c r="V50" s="86">
        <v>6</v>
      </c>
      <c r="W50" s="86">
        <v>12</v>
      </c>
      <c r="X50" s="86"/>
      <c r="Y50" s="158"/>
      <c r="Z50" s="122" t="s">
        <v>25</v>
      </c>
      <c r="AA50" s="39"/>
      <c r="AB50" s="26"/>
      <c r="AC50" s="39"/>
      <c r="AD50" s="26"/>
      <c r="AE50" s="39"/>
      <c r="AF50" s="26">
        <v>3</v>
      </c>
      <c r="AG50" s="39"/>
      <c r="AH50" s="117">
        <f t="shared" si="14"/>
        <v>3</v>
      </c>
      <c r="AJ50" s="2"/>
    </row>
    <row r="51" spans="1:72" ht="17.45" customHeight="1">
      <c r="A51" s="185">
        <v>40</v>
      </c>
      <c r="B51" s="199" t="s">
        <v>66</v>
      </c>
      <c r="C51" s="131">
        <f t="shared" si="12"/>
        <v>27</v>
      </c>
      <c r="D51" s="84">
        <v>9</v>
      </c>
      <c r="E51" s="97">
        <f t="shared" si="13"/>
        <v>18</v>
      </c>
      <c r="F51" s="158"/>
      <c r="G51" s="133"/>
      <c r="H51" s="86">
        <v>12</v>
      </c>
      <c r="I51" s="86">
        <v>6</v>
      </c>
      <c r="J51" s="86"/>
      <c r="K51" s="158"/>
      <c r="L51" s="133"/>
      <c r="M51" s="86"/>
      <c r="N51" s="86"/>
      <c r="O51" s="86"/>
      <c r="P51" s="84"/>
      <c r="Q51" s="84"/>
      <c r="R51" s="84"/>
      <c r="S51" s="84"/>
      <c r="T51" s="86"/>
      <c r="U51" s="86"/>
      <c r="V51" s="96">
        <v>9</v>
      </c>
      <c r="W51" s="96">
        <v>18</v>
      </c>
      <c r="X51" s="86"/>
      <c r="Y51" s="158"/>
      <c r="Z51" s="122" t="s">
        <v>25</v>
      </c>
      <c r="AA51" s="39"/>
      <c r="AB51" s="26"/>
      <c r="AC51" s="39"/>
      <c r="AD51" s="26"/>
      <c r="AE51" s="39"/>
      <c r="AF51" s="26">
        <v>3</v>
      </c>
      <c r="AG51" s="39"/>
      <c r="AH51" s="117">
        <f t="shared" si="14"/>
        <v>3</v>
      </c>
      <c r="AI51" s="24"/>
      <c r="AJ51" s="6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</row>
    <row r="52" spans="1:72" ht="17.45" customHeight="1">
      <c r="A52" s="192">
        <v>41</v>
      </c>
      <c r="B52" s="199" t="s">
        <v>67</v>
      </c>
      <c r="C52" s="131">
        <f t="shared" si="12"/>
        <v>18</v>
      </c>
      <c r="D52" s="84">
        <v>12</v>
      </c>
      <c r="E52" s="97">
        <f t="shared" si="13"/>
        <v>6</v>
      </c>
      <c r="F52" s="158"/>
      <c r="G52" s="133"/>
      <c r="H52" s="86"/>
      <c r="I52" s="86">
        <v>6</v>
      </c>
      <c r="J52" s="86"/>
      <c r="K52" s="158"/>
      <c r="L52" s="133"/>
      <c r="M52" s="86"/>
      <c r="N52" s="86"/>
      <c r="O52" s="86"/>
      <c r="P52" s="84"/>
      <c r="Q52" s="84"/>
      <c r="R52" s="84"/>
      <c r="S52" s="84"/>
      <c r="T52" s="86"/>
      <c r="U52" s="86"/>
      <c r="V52" s="86"/>
      <c r="W52" s="86"/>
      <c r="X52" s="86">
        <v>12</v>
      </c>
      <c r="Y52" s="158">
        <v>6</v>
      </c>
      <c r="Z52" s="122" t="s">
        <v>23</v>
      </c>
      <c r="AA52" s="33"/>
      <c r="AB52" s="23"/>
      <c r="AC52" s="33"/>
      <c r="AD52" s="23"/>
      <c r="AE52" s="33"/>
      <c r="AF52" s="23"/>
      <c r="AG52" s="22">
        <v>2</v>
      </c>
      <c r="AH52" s="117">
        <f t="shared" si="14"/>
        <v>2</v>
      </c>
      <c r="AJ52" s="6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</row>
    <row r="53" spans="1:72" s="32" customFormat="1" ht="17.45" customHeight="1">
      <c r="A53" s="192">
        <v>42</v>
      </c>
      <c r="B53" s="199" t="s">
        <v>68</v>
      </c>
      <c r="C53" s="131">
        <f t="shared" si="12"/>
        <v>18</v>
      </c>
      <c r="D53" s="84">
        <v>9</v>
      </c>
      <c r="E53" s="97">
        <f t="shared" si="13"/>
        <v>9</v>
      </c>
      <c r="F53" s="158"/>
      <c r="G53" s="133"/>
      <c r="H53" s="86">
        <v>9</v>
      </c>
      <c r="I53" s="86"/>
      <c r="J53" s="86"/>
      <c r="K53" s="158"/>
      <c r="L53" s="133"/>
      <c r="M53" s="86"/>
      <c r="N53" s="86"/>
      <c r="O53" s="86"/>
      <c r="P53" s="84"/>
      <c r="Q53" s="84"/>
      <c r="R53" s="84"/>
      <c r="S53" s="84"/>
      <c r="T53" s="86"/>
      <c r="U53" s="86"/>
      <c r="V53" s="86"/>
      <c r="W53" s="86"/>
      <c r="X53" s="86">
        <v>9</v>
      </c>
      <c r="Y53" s="158">
        <v>9</v>
      </c>
      <c r="Z53" s="122" t="s">
        <v>23</v>
      </c>
      <c r="AA53" s="39"/>
      <c r="AB53" s="26"/>
      <c r="AC53" s="39"/>
      <c r="AD53" s="26"/>
      <c r="AE53" s="39"/>
      <c r="AF53" s="26"/>
      <c r="AG53" s="29">
        <v>2</v>
      </c>
      <c r="AH53" s="117">
        <f t="shared" si="14"/>
        <v>2</v>
      </c>
      <c r="AI53" s="5"/>
      <c r="AJ53" s="6"/>
    </row>
    <row r="54" spans="1:72" s="32" customFormat="1" ht="17.45" customHeight="1">
      <c r="A54" s="185">
        <v>43</v>
      </c>
      <c r="B54" s="199" t="s">
        <v>69</v>
      </c>
      <c r="C54" s="131">
        <f t="shared" si="12"/>
        <v>18</v>
      </c>
      <c r="D54" s="84">
        <v>9</v>
      </c>
      <c r="E54" s="97">
        <f t="shared" si="13"/>
        <v>9</v>
      </c>
      <c r="F54" s="158"/>
      <c r="G54" s="133"/>
      <c r="H54" s="86">
        <v>9</v>
      </c>
      <c r="I54" s="86"/>
      <c r="J54" s="86"/>
      <c r="K54" s="158"/>
      <c r="L54" s="133"/>
      <c r="M54" s="86"/>
      <c r="N54" s="86"/>
      <c r="O54" s="86"/>
      <c r="P54" s="84"/>
      <c r="Q54" s="84"/>
      <c r="R54" s="84"/>
      <c r="S54" s="84"/>
      <c r="T54" s="86"/>
      <c r="U54" s="86"/>
      <c r="V54" s="86"/>
      <c r="W54" s="86"/>
      <c r="X54" s="86">
        <v>9</v>
      </c>
      <c r="Y54" s="158">
        <v>9</v>
      </c>
      <c r="Z54" s="122" t="s">
        <v>25</v>
      </c>
      <c r="AA54" s="39"/>
      <c r="AB54" s="26"/>
      <c r="AC54" s="39"/>
      <c r="AD54" s="26"/>
      <c r="AE54" s="39"/>
      <c r="AF54" s="26"/>
      <c r="AG54" s="22">
        <v>2</v>
      </c>
      <c r="AH54" s="117">
        <f t="shared" si="14"/>
        <v>2</v>
      </c>
      <c r="AI54" s="5"/>
      <c r="AJ54" s="2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</row>
    <row r="55" spans="1:72" s="32" customFormat="1" ht="17.45" customHeight="1" thickBot="1">
      <c r="A55" s="216" t="s">
        <v>70</v>
      </c>
      <c r="B55" s="217"/>
      <c r="C55" s="136">
        <f>SUM(C28,C15,C9)</f>
        <v>1146</v>
      </c>
      <c r="D55" s="42">
        <f>SUM(D28,D15,D9)</f>
        <v>483</v>
      </c>
      <c r="E55" s="42">
        <f>SUM(E9,E15,E28)</f>
        <v>663</v>
      </c>
      <c r="F55" s="137">
        <f t="shared" ref="F55:Y55" si="15">SUM(F28,F15,F9)</f>
        <v>0</v>
      </c>
      <c r="G55" s="136">
        <f t="shared" si="15"/>
        <v>20</v>
      </c>
      <c r="H55" s="42">
        <f t="shared" si="15"/>
        <v>416</v>
      </c>
      <c r="I55" s="42">
        <f t="shared" si="15"/>
        <v>107</v>
      </c>
      <c r="J55" s="42">
        <f t="shared" si="15"/>
        <v>18</v>
      </c>
      <c r="K55" s="137">
        <f t="shared" si="15"/>
        <v>102</v>
      </c>
      <c r="L55" s="136">
        <f t="shared" si="15"/>
        <v>87</v>
      </c>
      <c r="M55" s="42">
        <f t="shared" si="15"/>
        <v>84</v>
      </c>
      <c r="N55" s="42">
        <f t="shared" si="15"/>
        <v>66</v>
      </c>
      <c r="O55" s="42">
        <f t="shared" si="15"/>
        <v>120</v>
      </c>
      <c r="P55" s="42">
        <f t="shared" si="15"/>
        <v>84</v>
      </c>
      <c r="Q55" s="42">
        <f t="shared" si="15"/>
        <v>129</v>
      </c>
      <c r="R55" s="42">
        <f t="shared" si="15"/>
        <v>72</v>
      </c>
      <c r="S55" s="42">
        <f t="shared" si="15"/>
        <v>126</v>
      </c>
      <c r="T55" s="42">
        <f t="shared" si="15"/>
        <v>63</v>
      </c>
      <c r="U55" s="42">
        <f t="shared" si="15"/>
        <v>102</v>
      </c>
      <c r="V55" s="42">
        <f t="shared" si="15"/>
        <v>45</v>
      </c>
      <c r="W55" s="42">
        <f t="shared" si="15"/>
        <v>72</v>
      </c>
      <c r="X55" s="42">
        <f t="shared" si="15"/>
        <v>66</v>
      </c>
      <c r="Y55" s="137">
        <f t="shared" si="15"/>
        <v>30</v>
      </c>
      <c r="Z55" s="136"/>
      <c r="AA55" s="42">
        <f t="shared" ref="AA55:AH55" si="16">SUM(AA28,AA15,AA9)</f>
        <v>27</v>
      </c>
      <c r="AB55" s="42">
        <f t="shared" si="16"/>
        <v>24</v>
      </c>
      <c r="AC55" s="42">
        <f t="shared" si="16"/>
        <v>24</v>
      </c>
      <c r="AD55" s="42">
        <f t="shared" si="16"/>
        <v>18</v>
      </c>
      <c r="AE55" s="42">
        <f t="shared" si="16"/>
        <v>18</v>
      </c>
      <c r="AF55" s="42">
        <f t="shared" si="16"/>
        <v>14</v>
      </c>
      <c r="AG55" s="42">
        <f t="shared" si="16"/>
        <v>11</v>
      </c>
      <c r="AH55" s="137">
        <f t="shared" si="16"/>
        <v>136</v>
      </c>
      <c r="AI55" s="5"/>
      <c r="AJ55" s="4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</row>
    <row r="56" spans="1:72" s="32" customFormat="1" ht="17.45" customHeight="1" thickBot="1">
      <c r="A56" s="218" t="s">
        <v>71</v>
      </c>
      <c r="B56" s="219"/>
      <c r="C56" s="114">
        <f>SUM(C57:C63)</f>
        <v>306</v>
      </c>
      <c r="D56" s="70">
        <f t="shared" ref="D56:E56" si="17">SUM(D57:D63)</f>
        <v>153</v>
      </c>
      <c r="E56" s="70">
        <f t="shared" si="17"/>
        <v>153</v>
      </c>
      <c r="F56" s="130">
        <f>SUM(F59:F63)</f>
        <v>0</v>
      </c>
      <c r="G56" s="114">
        <f>SUM(G57:G63)</f>
        <v>153</v>
      </c>
      <c r="H56" s="70">
        <f>SUM(G57:G63)</f>
        <v>153</v>
      </c>
      <c r="I56" s="70">
        <f t="shared" ref="I56:S56" si="18">SUM(I57:I63)</f>
        <v>0</v>
      </c>
      <c r="J56" s="70">
        <f t="shared" si="18"/>
        <v>0</v>
      </c>
      <c r="K56" s="130">
        <f t="shared" si="18"/>
        <v>0</v>
      </c>
      <c r="L56" s="114">
        <f t="shared" si="18"/>
        <v>9</v>
      </c>
      <c r="M56" s="70">
        <f t="shared" si="18"/>
        <v>9</v>
      </c>
      <c r="N56" s="70">
        <f t="shared" si="18"/>
        <v>18</v>
      </c>
      <c r="O56" s="70">
        <f t="shared" si="18"/>
        <v>18</v>
      </c>
      <c r="P56" s="70">
        <f t="shared" si="18"/>
        <v>18</v>
      </c>
      <c r="Q56" s="70">
        <f t="shared" si="18"/>
        <v>18</v>
      </c>
      <c r="R56" s="70">
        <f t="shared" si="18"/>
        <v>18</v>
      </c>
      <c r="S56" s="70">
        <f t="shared" si="18"/>
        <v>18</v>
      </c>
      <c r="T56" s="70">
        <v>60</v>
      </c>
      <c r="U56" s="70">
        <v>60</v>
      </c>
      <c r="V56" s="70">
        <f>SUM(V57:V63)</f>
        <v>27</v>
      </c>
      <c r="W56" s="70">
        <f>SUM(W57:W63)</f>
        <v>27</v>
      </c>
      <c r="X56" s="70">
        <f>SUM(X57:X63)</f>
        <v>27</v>
      </c>
      <c r="Y56" s="130">
        <f>SUM(Y57:Y63)</f>
        <v>27</v>
      </c>
      <c r="Z56" s="114"/>
      <c r="AA56" s="70">
        <f>SUM(AA57:AA63)</f>
        <v>3</v>
      </c>
      <c r="AB56" s="70">
        <f>SUM(AB57:AB63)</f>
        <v>6</v>
      </c>
      <c r="AC56" s="70">
        <f>SUM(AC57:AC63)</f>
        <v>6</v>
      </c>
      <c r="AD56" s="70">
        <f>SUM(AD57:AD63)</f>
        <v>6</v>
      </c>
      <c r="AE56" s="70">
        <v>12</v>
      </c>
      <c r="AF56" s="70">
        <f>SUM(AF57:AF63)</f>
        <v>9</v>
      </c>
      <c r="AG56" s="70">
        <f>SUM(AG57:AG63)</f>
        <v>9</v>
      </c>
      <c r="AH56" s="115">
        <f>SUM(AH57:AH63)</f>
        <v>51</v>
      </c>
      <c r="AI56" s="5"/>
    </row>
    <row r="57" spans="1:72" s="32" customFormat="1" ht="17.45" customHeight="1">
      <c r="A57" s="200">
        <v>1</v>
      </c>
      <c r="B57" s="201" t="s">
        <v>72</v>
      </c>
      <c r="C57" s="116">
        <f>SUM(D57:E57)</f>
        <v>18</v>
      </c>
      <c r="D57" s="92">
        <v>9</v>
      </c>
      <c r="E57" s="92">
        <f>SUM(F57:K57)</f>
        <v>9</v>
      </c>
      <c r="F57" s="160"/>
      <c r="G57" s="162">
        <v>9</v>
      </c>
      <c r="H57" s="92"/>
      <c r="I57" s="92"/>
      <c r="J57" s="92"/>
      <c r="K57" s="160"/>
      <c r="L57" s="162">
        <v>9</v>
      </c>
      <c r="M57" s="92">
        <v>9</v>
      </c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160"/>
      <c r="Z57" s="116" t="s">
        <v>23</v>
      </c>
      <c r="AA57" s="12">
        <v>3</v>
      </c>
      <c r="AB57" s="12"/>
      <c r="AC57" s="12"/>
      <c r="AD57" s="12"/>
      <c r="AE57" s="12"/>
      <c r="AF57" s="12"/>
      <c r="AG57" s="43"/>
      <c r="AH57" s="117">
        <f>SUM(AA57:AG57)</f>
        <v>3</v>
      </c>
      <c r="AI57" s="5"/>
    </row>
    <row r="58" spans="1:72" s="32" customFormat="1" ht="17.45" customHeight="1">
      <c r="A58" s="202">
        <v>2</v>
      </c>
      <c r="B58" s="203" t="s">
        <v>73</v>
      </c>
      <c r="C58" s="118">
        <f t="shared" ref="C58:C63" si="19">SUM(D58:E58)</f>
        <v>36</v>
      </c>
      <c r="D58" s="80">
        <v>18</v>
      </c>
      <c r="E58" s="77">
        <f>SUM(F58:K58)</f>
        <v>18</v>
      </c>
      <c r="F58" s="126"/>
      <c r="G58" s="155">
        <v>18</v>
      </c>
      <c r="H58" s="77"/>
      <c r="I58" s="77"/>
      <c r="J58" s="77"/>
      <c r="K58" s="126"/>
      <c r="L58" s="155"/>
      <c r="M58" s="77"/>
      <c r="N58" s="77">
        <v>18</v>
      </c>
      <c r="O58" s="77">
        <v>18</v>
      </c>
      <c r="P58" s="77"/>
      <c r="Q58" s="77"/>
      <c r="R58" s="77"/>
      <c r="S58" s="77"/>
      <c r="T58" s="77"/>
      <c r="U58" s="77"/>
      <c r="V58" s="77"/>
      <c r="W58" s="77"/>
      <c r="X58" s="77"/>
      <c r="Y58" s="126"/>
      <c r="Z58" s="128" t="s">
        <v>23</v>
      </c>
      <c r="AA58" s="14"/>
      <c r="AB58" s="14">
        <v>6</v>
      </c>
      <c r="AC58" s="14"/>
      <c r="AD58" s="14"/>
      <c r="AE58" s="14"/>
      <c r="AF58" s="14"/>
      <c r="AG58" s="44"/>
      <c r="AH58" s="121">
        <f t="shared" ref="AH58:AH60" si="20">SUM(AA58:AG58)</f>
        <v>6</v>
      </c>
      <c r="AI58" s="5"/>
    </row>
    <row r="59" spans="1:72" s="32" customFormat="1" ht="17.45" customHeight="1">
      <c r="A59" s="202">
        <v>3</v>
      </c>
      <c r="B59" s="203" t="s">
        <v>74</v>
      </c>
      <c r="C59" s="118">
        <f t="shared" si="19"/>
        <v>36</v>
      </c>
      <c r="D59" s="80">
        <v>18</v>
      </c>
      <c r="E59" s="77">
        <f t="shared" ref="E59:E63" si="21">SUM(F59:K59)</f>
        <v>18</v>
      </c>
      <c r="F59" s="126"/>
      <c r="G59" s="155">
        <v>18</v>
      </c>
      <c r="H59" s="77"/>
      <c r="I59" s="77"/>
      <c r="J59" s="77"/>
      <c r="K59" s="126"/>
      <c r="L59" s="155"/>
      <c r="M59" s="77"/>
      <c r="N59" s="77"/>
      <c r="O59" s="77"/>
      <c r="P59" s="77">
        <v>18</v>
      </c>
      <c r="Q59" s="77">
        <v>18</v>
      </c>
      <c r="R59" s="77"/>
      <c r="S59" s="77"/>
      <c r="T59" s="77"/>
      <c r="U59" s="77"/>
      <c r="V59" s="77"/>
      <c r="W59" s="77"/>
      <c r="X59" s="77"/>
      <c r="Y59" s="126"/>
      <c r="Z59" s="128" t="s">
        <v>23</v>
      </c>
      <c r="AA59" s="14"/>
      <c r="AB59" s="14"/>
      <c r="AC59" s="14">
        <v>6</v>
      </c>
      <c r="AD59" s="14"/>
      <c r="AE59" s="14"/>
      <c r="AF59" s="14"/>
      <c r="AG59" s="44"/>
      <c r="AH59" s="121">
        <f>SUM(AA59:AG59)</f>
        <v>6</v>
      </c>
      <c r="AI59" s="5"/>
    </row>
    <row r="60" spans="1:72" s="32" customFormat="1" ht="17.45" customHeight="1">
      <c r="A60" s="202">
        <v>4</v>
      </c>
      <c r="B60" s="203" t="s">
        <v>75</v>
      </c>
      <c r="C60" s="118">
        <f t="shared" si="19"/>
        <v>36</v>
      </c>
      <c r="D60" s="80">
        <v>18</v>
      </c>
      <c r="E60" s="77">
        <f t="shared" si="21"/>
        <v>18</v>
      </c>
      <c r="F60" s="126"/>
      <c r="G60" s="155">
        <v>18</v>
      </c>
      <c r="H60" s="77"/>
      <c r="I60" s="77"/>
      <c r="J60" s="77"/>
      <c r="K60" s="126"/>
      <c r="L60" s="155"/>
      <c r="M60" s="77"/>
      <c r="N60" s="77"/>
      <c r="O60" s="77"/>
      <c r="P60" s="77"/>
      <c r="Q60" s="77"/>
      <c r="R60" s="77">
        <v>18</v>
      </c>
      <c r="S60" s="77">
        <v>18</v>
      </c>
      <c r="T60" s="77"/>
      <c r="U60" s="77"/>
      <c r="V60" s="77"/>
      <c r="W60" s="77"/>
      <c r="X60" s="77"/>
      <c r="Y60" s="126"/>
      <c r="Z60" s="128" t="s">
        <v>23</v>
      </c>
      <c r="AA60" s="14"/>
      <c r="AB60" s="14"/>
      <c r="AC60" s="14"/>
      <c r="AD60" s="14">
        <v>6</v>
      </c>
      <c r="AE60" s="14"/>
      <c r="AF60" s="14"/>
      <c r="AG60" s="44"/>
      <c r="AH60" s="121">
        <f t="shared" si="20"/>
        <v>6</v>
      </c>
      <c r="AI60" s="5"/>
    </row>
    <row r="61" spans="1:72" s="32" customFormat="1" ht="17.45" customHeight="1">
      <c r="A61" s="202">
        <v>5</v>
      </c>
      <c r="B61" s="203" t="s">
        <v>76</v>
      </c>
      <c r="C61" s="118">
        <f t="shared" si="19"/>
        <v>72</v>
      </c>
      <c r="D61" s="80">
        <v>36</v>
      </c>
      <c r="E61" s="77">
        <f t="shared" si="21"/>
        <v>36</v>
      </c>
      <c r="F61" s="126"/>
      <c r="G61" s="155">
        <v>36</v>
      </c>
      <c r="H61" s="77"/>
      <c r="I61" s="77"/>
      <c r="J61" s="77"/>
      <c r="K61" s="126"/>
      <c r="L61" s="155"/>
      <c r="M61" s="77"/>
      <c r="N61" s="77"/>
      <c r="O61" s="77"/>
      <c r="P61" s="77"/>
      <c r="Q61" s="77"/>
      <c r="R61" s="77"/>
      <c r="S61" s="77"/>
      <c r="T61" s="89">
        <v>36</v>
      </c>
      <c r="U61" s="89">
        <v>36</v>
      </c>
      <c r="V61" s="77"/>
      <c r="W61" s="77"/>
      <c r="X61" s="77"/>
      <c r="Y61" s="126"/>
      <c r="Z61" s="128" t="s">
        <v>23</v>
      </c>
      <c r="AA61" s="14"/>
      <c r="AB61" s="14"/>
      <c r="AC61" s="14"/>
      <c r="AD61" s="14"/>
      <c r="AE61" s="20">
        <v>12</v>
      </c>
      <c r="AF61" s="14"/>
      <c r="AG61" s="44"/>
      <c r="AH61" s="121">
        <f>SUM(AA61:AG61)</f>
        <v>12</v>
      </c>
      <c r="AI61" s="5"/>
    </row>
    <row r="62" spans="1:72" s="32" customFormat="1" ht="17.45" customHeight="1">
      <c r="A62" s="202">
        <v>6</v>
      </c>
      <c r="B62" s="203" t="s">
        <v>77</v>
      </c>
      <c r="C62" s="118">
        <f t="shared" si="19"/>
        <v>54</v>
      </c>
      <c r="D62" s="80">
        <v>27</v>
      </c>
      <c r="E62" s="77">
        <f t="shared" si="21"/>
        <v>27</v>
      </c>
      <c r="F62" s="126"/>
      <c r="G62" s="155">
        <v>27</v>
      </c>
      <c r="H62" s="77"/>
      <c r="I62" s="77"/>
      <c r="J62" s="77"/>
      <c r="K62" s="126"/>
      <c r="L62" s="155"/>
      <c r="M62" s="77"/>
      <c r="N62" s="77"/>
      <c r="O62" s="77"/>
      <c r="P62" s="77"/>
      <c r="Q62" s="77"/>
      <c r="R62" s="77"/>
      <c r="S62" s="77"/>
      <c r="T62" s="77"/>
      <c r="U62" s="77"/>
      <c r="V62" s="89">
        <v>27</v>
      </c>
      <c r="W62" s="89">
        <v>27</v>
      </c>
      <c r="X62" s="77"/>
      <c r="Y62" s="126"/>
      <c r="Z62" s="128" t="s">
        <v>23</v>
      </c>
      <c r="AA62" s="14"/>
      <c r="AB62" s="14"/>
      <c r="AC62" s="14"/>
      <c r="AD62" s="14"/>
      <c r="AE62" s="14"/>
      <c r="AF62" s="20">
        <v>9</v>
      </c>
      <c r="AG62" s="44"/>
      <c r="AH62" s="121">
        <f>SUM(AA62:AG62)</f>
        <v>9</v>
      </c>
      <c r="AI62" s="5"/>
    </row>
    <row r="63" spans="1:72" s="32" customFormat="1" ht="17.45" customHeight="1" thickBot="1">
      <c r="A63" s="204">
        <v>7</v>
      </c>
      <c r="B63" s="205" t="s">
        <v>78</v>
      </c>
      <c r="C63" s="116">
        <f t="shared" si="19"/>
        <v>54</v>
      </c>
      <c r="D63" s="109">
        <v>27</v>
      </c>
      <c r="E63" s="77">
        <f t="shared" si="21"/>
        <v>27</v>
      </c>
      <c r="F63" s="170"/>
      <c r="G63" s="155">
        <v>27</v>
      </c>
      <c r="H63" s="109"/>
      <c r="I63" s="109"/>
      <c r="J63" s="109"/>
      <c r="K63" s="170"/>
      <c r="L63" s="16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>
        <v>27</v>
      </c>
      <c r="Y63" s="170">
        <v>27</v>
      </c>
      <c r="Z63" s="138" t="s">
        <v>23</v>
      </c>
      <c r="AA63" s="18"/>
      <c r="AB63" s="18"/>
      <c r="AC63" s="18"/>
      <c r="AD63" s="18"/>
      <c r="AE63" s="18"/>
      <c r="AF63" s="18"/>
      <c r="AG63" s="45">
        <v>9</v>
      </c>
      <c r="AH63" s="121">
        <f t="shared" ref="AH63" si="22">SUM(AA63:AG63)</f>
        <v>9</v>
      </c>
      <c r="AI63" s="5"/>
    </row>
    <row r="64" spans="1:72" ht="17.45" customHeight="1" thickBot="1">
      <c r="A64" s="220" t="s">
        <v>79</v>
      </c>
      <c r="B64" s="221"/>
      <c r="C64" s="139"/>
      <c r="D64" s="46"/>
      <c r="E64" s="46"/>
      <c r="F64" s="180"/>
      <c r="G64" s="139"/>
      <c r="H64" s="46"/>
      <c r="I64" s="46"/>
      <c r="J64" s="46"/>
      <c r="K64" s="140"/>
      <c r="L64" s="139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140"/>
      <c r="Z64" s="139" t="s">
        <v>29</v>
      </c>
      <c r="AA64" s="47"/>
      <c r="AB64" s="46"/>
      <c r="AC64" s="46"/>
      <c r="AD64" s="46">
        <v>6</v>
      </c>
      <c r="AE64" s="46"/>
      <c r="AF64" s="46">
        <v>6</v>
      </c>
      <c r="AG64" s="46"/>
      <c r="AH64" s="140">
        <v>12</v>
      </c>
    </row>
    <row r="65" spans="1:35" ht="17.45" customHeight="1" thickBot="1">
      <c r="A65" s="222" t="s">
        <v>80</v>
      </c>
      <c r="B65" s="223"/>
      <c r="C65" s="141">
        <v>9</v>
      </c>
      <c r="D65" s="48">
        <v>0</v>
      </c>
      <c r="E65" s="48">
        <v>0</v>
      </c>
      <c r="F65" s="181">
        <v>9</v>
      </c>
      <c r="G65" s="141"/>
      <c r="H65" s="48"/>
      <c r="I65" s="48"/>
      <c r="J65" s="48"/>
      <c r="K65" s="142"/>
      <c r="L65" s="141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>
        <v>15</v>
      </c>
      <c r="X65" s="48"/>
      <c r="Y65" s="142"/>
      <c r="Z65" s="141" t="s">
        <v>23</v>
      </c>
      <c r="AA65" s="48"/>
      <c r="AB65" s="48"/>
      <c r="AC65" s="48"/>
      <c r="AD65" s="48"/>
      <c r="AE65" s="48"/>
      <c r="AF65" s="48">
        <v>1</v>
      </c>
      <c r="AG65" s="48"/>
      <c r="AH65" s="142">
        <v>1</v>
      </c>
    </row>
    <row r="66" spans="1:35" ht="17.45" customHeight="1" thickBot="1">
      <c r="A66" s="224" t="s">
        <v>81</v>
      </c>
      <c r="B66" s="225"/>
      <c r="C66" s="143">
        <v>18</v>
      </c>
      <c r="D66" s="49">
        <v>0</v>
      </c>
      <c r="E66" s="49">
        <v>0</v>
      </c>
      <c r="F66" s="182">
        <v>18</v>
      </c>
      <c r="G66" s="141"/>
      <c r="H66" s="48"/>
      <c r="I66" s="48"/>
      <c r="J66" s="48"/>
      <c r="K66" s="144"/>
      <c r="L66" s="141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144">
        <v>30</v>
      </c>
      <c r="Z66" s="143" t="s">
        <v>23</v>
      </c>
      <c r="AA66" s="49"/>
      <c r="AB66" s="49"/>
      <c r="AC66" s="49"/>
      <c r="AD66" s="49"/>
      <c r="AE66" s="49"/>
      <c r="AF66" s="49"/>
      <c r="AG66" s="48">
        <v>3</v>
      </c>
      <c r="AH66" s="144">
        <v>3</v>
      </c>
    </row>
    <row r="67" spans="1:35" ht="17.45" customHeight="1" thickBot="1">
      <c r="A67" s="226" t="s">
        <v>82</v>
      </c>
      <c r="B67" s="227"/>
      <c r="C67" s="145"/>
      <c r="D67" s="50"/>
      <c r="E67" s="50"/>
      <c r="F67" s="146"/>
      <c r="G67" s="171"/>
      <c r="H67" s="51"/>
      <c r="I67" s="51"/>
      <c r="J67" s="51"/>
      <c r="K67" s="146"/>
      <c r="L67" s="17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146"/>
      <c r="Z67" s="145" t="s">
        <v>23</v>
      </c>
      <c r="AA67" s="50"/>
      <c r="AB67" s="50"/>
      <c r="AC67" s="50"/>
      <c r="AD67" s="50"/>
      <c r="AE67" s="50"/>
      <c r="AF67" s="50"/>
      <c r="AG67" s="51">
        <v>5</v>
      </c>
      <c r="AH67" s="146">
        <v>5</v>
      </c>
    </row>
    <row r="68" spans="1:35" ht="17.45" customHeight="1" thickBot="1">
      <c r="A68" s="212" t="s">
        <v>83</v>
      </c>
      <c r="B68" s="213"/>
      <c r="C68" s="116"/>
      <c r="D68" s="12"/>
      <c r="E68" s="12"/>
      <c r="F68" s="52"/>
      <c r="G68" s="116"/>
      <c r="H68" s="12"/>
      <c r="I68" s="12"/>
      <c r="J68" s="12"/>
      <c r="K68" s="52"/>
      <c r="L68" s="116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52"/>
      <c r="Z68" s="147" t="s">
        <v>25</v>
      </c>
      <c r="AA68" s="12"/>
      <c r="AB68" s="12"/>
      <c r="AC68" s="12"/>
      <c r="AD68" s="12"/>
      <c r="AE68" s="12"/>
      <c r="AF68" s="12"/>
      <c r="AG68" s="12">
        <v>2</v>
      </c>
      <c r="AH68" s="52">
        <v>2</v>
      </c>
    </row>
    <row r="69" spans="1:35" s="32" customFormat="1" ht="17.45" customHeight="1" thickBot="1">
      <c r="A69" s="214" t="s">
        <v>84</v>
      </c>
      <c r="B69" s="215"/>
      <c r="C69" s="148">
        <f>SUM(C55:C56,C64:C68)</f>
        <v>1479</v>
      </c>
      <c r="D69" s="149">
        <f>SUM(D55:D56,D64:D68)</f>
        <v>636</v>
      </c>
      <c r="E69" s="149">
        <f>SUM(E55:E56,E64:E68)</f>
        <v>816</v>
      </c>
      <c r="F69" s="151">
        <f>SUM(F64:F68,F55:F56)</f>
        <v>27</v>
      </c>
      <c r="G69" s="148">
        <f>SUM(G55:G56,G64:G68)</f>
        <v>173</v>
      </c>
      <c r="H69" s="149">
        <f>SUM(H65:H68,H65,H66,H56,H55)</f>
        <v>569</v>
      </c>
      <c r="I69" s="149">
        <f>SUM(I65:I68,I65,I66,I56,I55)</f>
        <v>107</v>
      </c>
      <c r="J69" s="149">
        <f>SUM(J65:J68,J65,J66,J56,J55)</f>
        <v>18</v>
      </c>
      <c r="K69" s="151">
        <f>SUM(K65:K68,K65,K66,K56,K55)</f>
        <v>102</v>
      </c>
      <c r="L69" s="148">
        <f>SUM(L55:L56,L64:L68)</f>
        <v>96</v>
      </c>
      <c r="M69" s="149">
        <f t="shared" ref="M69:V69" si="23">SUM(M55:M56,M64:M68)</f>
        <v>93</v>
      </c>
      <c r="N69" s="149">
        <f t="shared" si="23"/>
        <v>84</v>
      </c>
      <c r="O69" s="149">
        <f t="shared" si="23"/>
        <v>138</v>
      </c>
      <c r="P69" s="149">
        <f t="shared" si="23"/>
        <v>102</v>
      </c>
      <c r="Q69" s="149">
        <f t="shared" si="23"/>
        <v>147</v>
      </c>
      <c r="R69" s="149">
        <f t="shared" si="23"/>
        <v>90</v>
      </c>
      <c r="S69" s="149">
        <f t="shared" si="23"/>
        <v>144</v>
      </c>
      <c r="T69" s="149">
        <f t="shared" si="23"/>
        <v>123</v>
      </c>
      <c r="U69" s="149">
        <f t="shared" si="23"/>
        <v>162</v>
      </c>
      <c r="V69" s="149">
        <f t="shared" si="23"/>
        <v>72</v>
      </c>
      <c r="W69" s="149">
        <f>SUM(W55:W56,W64:W68)</f>
        <v>114</v>
      </c>
      <c r="X69" s="172">
        <f>SUM(X55:X56,X64:X68)</f>
        <v>93</v>
      </c>
      <c r="Y69" s="110">
        <f>SUM(Y55:Y56,Y64:Y68)</f>
        <v>87</v>
      </c>
      <c r="Z69" s="148"/>
      <c r="AA69" s="149">
        <f t="shared" ref="AA69:AG69" si="24">SUM(AA55,AA56,AA64:AA68)</f>
        <v>30</v>
      </c>
      <c r="AB69" s="149">
        <f t="shared" si="24"/>
        <v>30</v>
      </c>
      <c r="AC69" s="150">
        <f t="shared" si="24"/>
        <v>30</v>
      </c>
      <c r="AD69" s="150">
        <f t="shared" si="24"/>
        <v>30</v>
      </c>
      <c r="AE69" s="149">
        <f t="shared" si="24"/>
        <v>30</v>
      </c>
      <c r="AF69" s="149">
        <f t="shared" si="24"/>
        <v>30</v>
      </c>
      <c r="AG69" s="149">
        <f t="shared" si="24"/>
        <v>30</v>
      </c>
      <c r="AH69" s="151">
        <f>SUM(AH64:AH68,AH55:AH56)</f>
        <v>210</v>
      </c>
      <c r="AI69" s="5"/>
    </row>
    <row r="70" spans="1:35" s="32" customFormat="1" ht="17.45" customHeight="1">
      <c r="A70" s="53"/>
      <c r="B70" s="53"/>
      <c r="C70" s="54"/>
      <c r="D70" s="55"/>
      <c r="E70" s="55"/>
      <c r="F70" s="55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5"/>
      <c r="AD70" s="55"/>
      <c r="AE70" s="54"/>
      <c r="AF70" s="54"/>
      <c r="AG70" s="54"/>
      <c r="AH70" s="54"/>
      <c r="AI70" s="5"/>
    </row>
    <row r="71" spans="1:35" s="57" customFormat="1" ht="22.7" customHeight="1">
      <c r="A71" s="56" t="s">
        <v>85</v>
      </c>
      <c r="C71" s="58"/>
      <c r="D71" s="58"/>
      <c r="E71" s="58"/>
      <c r="I71" s="69"/>
      <c r="J71" s="69"/>
      <c r="K71" s="69"/>
      <c r="L71" s="66"/>
      <c r="M71" s="67"/>
      <c r="N71" s="67"/>
      <c r="O71" s="67"/>
      <c r="P71" s="67"/>
      <c r="Q71" s="68"/>
      <c r="R71" s="67"/>
      <c r="S71" s="67"/>
      <c r="T71" s="67"/>
      <c r="U71" s="68"/>
      <c r="V71" s="67"/>
      <c r="W71" s="67"/>
      <c r="X71" s="67"/>
      <c r="Y71" s="67"/>
      <c r="Z71" s="5"/>
      <c r="AA71" s="5"/>
      <c r="AB71" s="5"/>
      <c r="AC71" s="5"/>
      <c r="AD71" s="5"/>
      <c r="AE71" s="5"/>
      <c r="AF71" s="5"/>
      <c r="AG71" s="5"/>
      <c r="AH71" s="24"/>
      <c r="AI71" s="5"/>
    </row>
    <row r="72" spans="1:35" s="59" customFormat="1" ht="22.7" customHeight="1">
      <c r="B72" s="60"/>
      <c r="C72" s="61"/>
      <c r="D72" s="62"/>
      <c r="E72" s="62"/>
      <c r="I72" s="69"/>
      <c r="J72" s="69"/>
      <c r="K72" s="69"/>
      <c r="L72" s="66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5"/>
      <c r="AA72" s="5"/>
      <c r="AB72" s="5"/>
      <c r="AC72" s="5"/>
      <c r="AD72" s="5"/>
      <c r="AE72" s="5"/>
      <c r="AF72" s="5"/>
      <c r="AG72" s="5"/>
      <c r="AH72" s="24"/>
      <c r="AI72" s="5"/>
    </row>
    <row r="73" spans="1:35" ht="22.7" customHeight="1">
      <c r="D73" s="63"/>
      <c r="E73" s="64"/>
      <c r="F73" s="65"/>
      <c r="G73" s="65"/>
      <c r="H73" s="65"/>
      <c r="I73" s="69"/>
      <c r="J73" s="69"/>
      <c r="K73" s="69"/>
      <c r="L73" s="66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</row>
    <row r="74" spans="1:35">
      <c r="D74" s="63"/>
      <c r="E74" s="64"/>
      <c r="W74" s="65"/>
    </row>
    <row r="75" spans="1:35">
      <c r="D75" s="63"/>
      <c r="E75" s="64"/>
    </row>
    <row r="76" spans="1:35">
      <c r="D76" s="63"/>
      <c r="E76" s="64"/>
      <c r="M76" s="65"/>
    </row>
    <row r="77" spans="1:35">
      <c r="C77" s="63"/>
      <c r="D77" s="63"/>
      <c r="E77" s="64"/>
    </row>
    <row r="78" spans="1:35">
      <c r="C78" s="63"/>
      <c r="D78" s="63"/>
      <c r="E78" s="64"/>
    </row>
    <row r="79" spans="1:35">
      <c r="D79" s="63"/>
      <c r="E79" s="64"/>
    </row>
  </sheetData>
  <mergeCells count="29">
    <mergeCell ref="AA5:AG6"/>
    <mergeCell ref="AH5:AH7"/>
    <mergeCell ref="L6:M6"/>
    <mergeCell ref="N6:O6"/>
    <mergeCell ref="P6:Q6"/>
    <mergeCell ref="R6:S6"/>
    <mergeCell ref="A28:B28"/>
    <mergeCell ref="F5:F7"/>
    <mergeCell ref="G5:K6"/>
    <mergeCell ref="L5:Y5"/>
    <mergeCell ref="Z5:Z7"/>
    <mergeCell ref="A5:A7"/>
    <mergeCell ref="B5:B7"/>
    <mergeCell ref="C5:C7"/>
    <mergeCell ref="D5:D7"/>
    <mergeCell ref="E5:E7"/>
    <mergeCell ref="T6:U6"/>
    <mergeCell ref="V6:W6"/>
    <mergeCell ref="X6:Y6"/>
    <mergeCell ref="A9:B9"/>
    <mergeCell ref="A15:B15"/>
    <mergeCell ref="A68:B68"/>
    <mergeCell ref="A69:B69"/>
    <mergeCell ref="A55:B55"/>
    <mergeCell ref="A56:B56"/>
    <mergeCell ref="A64:B64"/>
    <mergeCell ref="A65:B65"/>
    <mergeCell ref="A66:B66"/>
    <mergeCell ref="A67:B67"/>
  </mergeCells>
  <dataValidations count="1">
    <dataValidation operator="equal" allowBlank="1" showInputMessage="1" error="Brak możliwości wprowadzania zmian" sqref="G31 G32:AI79 I31:AI31 A1:F79 G1:V30 W1:AI1 W5:AI30 W2:X4 Z2:AI4"/>
  </dataValidations>
  <pageMargins left="0.25" right="0.25" top="0.75" bottom="0.75" header="0.3" footer="0.3"/>
  <pageSetup paperSize="9" scale="27" fitToHeight="0" orientation="landscape" r:id="rId1"/>
  <ignoredErrors>
    <ignoredError sqref="E16:E20 E12" formulaRange="1"/>
    <ignoredError sqref="E15 E28 C28 F56 E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niestacjonarny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2022-08-26T10:27:23Z</dcterms:created>
  <dcterms:modified xsi:type="dcterms:W3CDTF">2022-09-06T09:17:13Z</dcterms:modified>
</cp:coreProperties>
</file>